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600" windowHeight="11760"/>
  </bookViews>
  <sheets>
    <sheet name="вс" sheetId="3" r:id="rId1"/>
    <sheet name="прс" sheetId="1" r:id="rId2"/>
    <sheet name="нс" sheetId="2" r:id="rId3"/>
    <sheet name="пер" sheetId="5" r:id="rId4"/>
  </sheets>
  <definedNames>
    <definedName name="_xlnm.Print_Area" localSheetId="0">вс!$A$1:$I$104</definedName>
    <definedName name="_xlnm.Print_Area" localSheetId="2">нс!$A$1:$I$116</definedName>
    <definedName name="_xlnm.Print_Area" localSheetId="3">пер!$A$1:$I$45</definedName>
    <definedName name="_xlnm.Print_Area" localSheetId="1">прс!$A$1:$I$115</definedName>
  </definedNames>
  <calcPr calcId="114210"/>
</workbook>
</file>

<file path=xl/calcChain.xml><?xml version="1.0" encoding="utf-8"?>
<calcChain xmlns="http://schemas.openxmlformats.org/spreadsheetml/2006/main">
  <c r="I18" i="2"/>
  <c r="I19"/>
  <c r="I17"/>
  <c r="I16"/>
  <c r="G18"/>
  <c r="G19"/>
  <c r="G17"/>
  <c r="G16"/>
  <c r="E18"/>
  <c r="E19"/>
  <c r="E20"/>
  <c r="E21"/>
  <c r="E22"/>
  <c r="E23"/>
  <c r="E17"/>
  <c r="E16"/>
  <c r="D105" i="1"/>
  <c r="F102"/>
  <c r="F101"/>
  <c r="F100"/>
  <c r="D102"/>
  <c r="D101"/>
  <c r="D100"/>
  <c r="E93"/>
  <c r="E94"/>
  <c r="I90"/>
  <c r="I89"/>
  <c r="I88"/>
  <c r="E90"/>
  <c r="E89"/>
  <c r="E88"/>
  <c r="F84"/>
  <c r="F83"/>
  <c r="F78"/>
  <c r="F77"/>
  <c r="F76"/>
  <c r="D84"/>
  <c r="D83"/>
  <c r="D78"/>
  <c r="D77"/>
  <c r="D76"/>
  <c r="G55"/>
  <c r="E70"/>
  <c r="E69"/>
  <c r="G70"/>
  <c r="G69"/>
  <c r="G67"/>
  <c r="G66"/>
  <c r="E67"/>
  <c r="E66"/>
  <c r="G64"/>
  <c r="G63"/>
  <c r="E64"/>
  <c r="E63"/>
  <c r="G61"/>
  <c r="G60"/>
  <c r="G59"/>
  <c r="G58"/>
  <c r="G57"/>
  <c r="E59"/>
  <c r="E57"/>
  <c r="E61"/>
  <c r="E60"/>
  <c r="E58"/>
  <c r="I54"/>
  <c r="I53"/>
  <c r="I52"/>
  <c r="I51"/>
  <c r="G54"/>
  <c r="G53"/>
  <c r="G52"/>
  <c r="G51"/>
  <c r="E54"/>
  <c r="E53"/>
  <c r="E52"/>
  <c r="E51"/>
  <c r="I49"/>
  <c r="I48"/>
  <c r="I47"/>
  <c r="I46"/>
  <c r="G49"/>
  <c r="G48"/>
  <c r="G47"/>
  <c r="G46"/>
  <c r="E49"/>
  <c r="E48"/>
  <c r="E47"/>
  <c r="E46"/>
  <c r="I37"/>
  <c r="I36"/>
  <c r="I35"/>
  <c r="I34"/>
  <c r="I33"/>
  <c r="I32"/>
  <c r="I31"/>
  <c r="I30"/>
  <c r="G40"/>
  <c r="G39"/>
  <c r="G38"/>
  <c r="G37"/>
  <c r="G36"/>
  <c r="G35"/>
  <c r="G34"/>
  <c r="G33"/>
  <c r="G32"/>
  <c r="G31"/>
  <c r="G30"/>
  <c r="E37"/>
  <c r="E36"/>
  <c r="E35"/>
  <c r="E34"/>
  <c r="E33"/>
  <c r="E32"/>
  <c r="E31"/>
  <c r="E30"/>
  <c r="I27"/>
  <c r="I26"/>
  <c r="I25"/>
  <c r="G27"/>
  <c r="G26"/>
  <c r="G25"/>
  <c r="G23"/>
  <c r="I19"/>
  <c r="I18"/>
  <c r="I17"/>
  <c r="I16"/>
  <c r="G19"/>
  <c r="G18"/>
  <c r="G17"/>
  <c r="G16"/>
  <c r="E23"/>
  <c r="E22"/>
  <c r="E21"/>
  <c r="E20"/>
  <c r="E19"/>
  <c r="E18"/>
  <c r="E17"/>
  <c r="E16"/>
  <c r="G24"/>
  <c r="E44" i="2"/>
  <c r="E45"/>
  <c r="E46"/>
  <c r="D46"/>
  <c r="G44"/>
  <c r="F44"/>
  <c r="I44"/>
  <c r="H44"/>
  <c r="I45"/>
  <c r="H45"/>
  <c r="I46"/>
  <c r="H46"/>
  <c r="I47"/>
  <c r="H47"/>
  <c r="G45"/>
  <c r="F45"/>
  <c r="G46"/>
  <c r="F46"/>
  <c r="G47"/>
  <c r="F47"/>
  <c r="D44"/>
  <c r="D45"/>
  <c r="E47"/>
  <c r="D47"/>
  <c r="I42" i="1"/>
  <c r="H42"/>
  <c r="I43"/>
  <c r="H43"/>
  <c r="I44"/>
  <c r="H44"/>
  <c r="I45"/>
  <c r="H45"/>
  <c r="G42"/>
  <c r="F42"/>
  <c r="G43"/>
  <c r="F43"/>
  <c r="G44"/>
  <c r="F44"/>
  <c r="G45"/>
  <c r="F45"/>
  <c r="E42"/>
  <c r="D42"/>
  <c r="E43"/>
  <c r="D43"/>
  <c r="E44"/>
  <c r="D44"/>
  <c r="E45"/>
  <c r="D45"/>
  <c r="H42" i="3"/>
  <c r="H43"/>
  <c r="H44"/>
  <c r="H45"/>
  <c r="F42"/>
  <c r="F43"/>
  <c r="F44"/>
  <c r="F45"/>
  <c r="D42"/>
  <c r="D43"/>
  <c r="D44"/>
  <c r="D45"/>
  <c r="C18" i="5"/>
  <c r="E96" i="1"/>
  <c r="D96"/>
  <c r="E95"/>
  <c r="D95"/>
  <c r="D94"/>
  <c r="D93"/>
  <c r="C95" i="3"/>
  <c r="C96"/>
  <c r="C97"/>
  <c r="D16" i="2"/>
  <c r="H19"/>
  <c r="H18"/>
  <c r="D18"/>
  <c r="H18" i="1"/>
  <c r="D18"/>
  <c r="D66" i="3"/>
  <c r="D106" i="1"/>
  <c r="C106"/>
  <c r="D107"/>
  <c r="D108"/>
  <c r="C108"/>
  <c r="C109" i="2"/>
  <c r="C108"/>
  <c r="C107"/>
  <c r="C106"/>
  <c r="F91"/>
  <c r="E91"/>
  <c r="F90"/>
  <c r="D91"/>
  <c r="C91"/>
  <c r="D90"/>
  <c r="C90"/>
  <c r="E84" i="1"/>
  <c r="E83"/>
  <c r="C84"/>
  <c r="C83"/>
  <c r="E90" i="2"/>
  <c r="E85" i="3"/>
  <c r="E84"/>
  <c r="C85"/>
  <c r="C84"/>
  <c r="H96"/>
  <c r="H97"/>
  <c r="H95"/>
  <c r="H19"/>
  <c r="I54" i="2"/>
  <c r="H54"/>
  <c r="I55"/>
  <c r="H55"/>
  <c r="I56"/>
  <c r="H56"/>
  <c r="I53"/>
  <c r="H53"/>
  <c r="G54"/>
  <c r="F54"/>
  <c r="G55"/>
  <c r="F55"/>
  <c r="G56"/>
  <c r="F56"/>
  <c r="G57"/>
  <c r="F57"/>
  <c r="G53"/>
  <c r="F53"/>
  <c r="E54"/>
  <c r="D54"/>
  <c r="E55"/>
  <c r="D55"/>
  <c r="E56"/>
  <c r="D56"/>
  <c r="E53"/>
  <c r="D53"/>
  <c r="H52" i="1"/>
  <c r="H53"/>
  <c r="H54"/>
  <c r="H51"/>
  <c r="F52"/>
  <c r="F53"/>
  <c r="F54"/>
  <c r="F55"/>
  <c r="F51"/>
  <c r="D52"/>
  <c r="D53"/>
  <c r="D54"/>
  <c r="D51"/>
  <c r="E59" i="2"/>
  <c r="D59"/>
  <c r="F55" i="3"/>
  <c r="H52"/>
  <c r="H53"/>
  <c r="H54"/>
  <c r="H51"/>
  <c r="F52"/>
  <c r="F53"/>
  <c r="F54"/>
  <c r="F51"/>
  <c r="D52"/>
  <c r="D53"/>
  <c r="D54"/>
  <c r="D51"/>
  <c r="E34" i="2"/>
  <c r="D34"/>
  <c r="H101" i="1"/>
  <c r="G101"/>
  <c r="H102"/>
  <c r="G102"/>
  <c r="H100"/>
  <c r="G100"/>
  <c r="E102"/>
  <c r="E101"/>
  <c r="E100"/>
  <c r="H89"/>
  <c r="H88"/>
  <c r="D90"/>
  <c r="D89"/>
  <c r="D88"/>
  <c r="E78"/>
  <c r="E76"/>
  <c r="C76"/>
  <c r="F70"/>
  <c r="F69"/>
  <c r="D70"/>
  <c r="F67"/>
  <c r="F66"/>
  <c r="D67"/>
  <c r="D66"/>
  <c r="F64"/>
  <c r="F63"/>
  <c r="D64"/>
  <c r="D63"/>
  <c r="F58"/>
  <c r="F59"/>
  <c r="F60"/>
  <c r="F61"/>
  <c r="F57"/>
  <c r="D59"/>
  <c r="D60"/>
  <c r="D61"/>
  <c r="D57"/>
  <c r="H49"/>
  <c r="H48"/>
  <c r="H47"/>
  <c r="H46"/>
  <c r="F49"/>
  <c r="F48"/>
  <c r="F47"/>
  <c r="F46"/>
  <c r="D49"/>
  <c r="D48"/>
  <c r="D47"/>
  <c r="D46"/>
  <c r="H31"/>
  <c r="H32"/>
  <c r="H33"/>
  <c r="H34"/>
  <c r="H35"/>
  <c r="H36"/>
  <c r="H30"/>
  <c r="F31"/>
  <c r="F32"/>
  <c r="F33"/>
  <c r="F34"/>
  <c r="F35"/>
  <c r="F36"/>
  <c r="F37"/>
  <c r="F38"/>
  <c r="F39"/>
  <c r="F40"/>
  <c r="F30"/>
  <c r="D31"/>
  <c r="D32"/>
  <c r="D33"/>
  <c r="D34"/>
  <c r="D35"/>
  <c r="D36"/>
  <c r="D37"/>
  <c r="D30"/>
  <c r="H26"/>
  <c r="H25"/>
  <c r="F23"/>
  <c r="F27"/>
  <c r="F24"/>
  <c r="H19"/>
  <c r="H17"/>
  <c r="F19"/>
  <c r="F18"/>
  <c r="F17"/>
  <c r="F16"/>
  <c r="D23"/>
  <c r="D22"/>
  <c r="D21"/>
  <c r="D20"/>
  <c r="D19"/>
  <c r="D17"/>
  <c r="D16"/>
  <c r="I29" i="2"/>
  <c r="H29"/>
  <c r="I28"/>
  <c r="H28"/>
  <c r="I27"/>
  <c r="G28"/>
  <c r="F28"/>
  <c r="G29"/>
  <c r="F29"/>
  <c r="G27"/>
  <c r="F27"/>
  <c r="E32"/>
  <c r="D32"/>
  <c r="I39"/>
  <c r="H39"/>
  <c r="I38"/>
  <c r="H38"/>
  <c r="I37"/>
  <c r="H37"/>
  <c r="I36"/>
  <c r="H36"/>
  <c r="I35"/>
  <c r="H35"/>
  <c r="I34"/>
  <c r="H34"/>
  <c r="I33"/>
  <c r="H33"/>
  <c r="I32"/>
  <c r="H32"/>
  <c r="G39"/>
  <c r="G38"/>
  <c r="F38"/>
  <c r="G37"/>
  <c r="F37"/>
  <c r="G36"/>
  <c r="F36"/>
  <c r="G35"/>
  <c r="F35"/>
  <c r="G34"/>
  <c r="F34"/>
  <c r="G33"/>
  <c r="F33"/>
  <c r="G32"/>
  <c r="F32"/>
  <c r="E33"/>
  <c r="D33"/>
  <c r="E35"/>
  <c r="D35"/>
  <c r="E36"/>
  <c r="D36"/>
  <c r="E37"/>
  <c r="D37"/>
  <c r="E38"/>
  <c r="D38"/>
  <c r="E39"/>
  <c r="D39"/>
  <c r="E71"/>
  <c r="F103"/>
  <c r="E103"/>
  <c r="F102"/>
  <c r="E102"/>
  <c r="F101"/>
  <c r="E101"/>
  <c r="D102"/>
  <c r="H102"/>
  <c r="G102"/>
  <c r="D103"/>
  <c r="C103"/>
  <c r="D101"/>
  <c r="H101"/>
  <c r="G101"/>
  <c r="I97"/>
  <c r="H97"/>
  <c r="I96"/>
  <c r="I95"/>
  <c r="H95"/>
  <c r="E96"/>
  <c r="D96"/>
  <c r="E97"/>
  <c r="D97"/>
  <c r="E95"/>
  <c r="D95"/>
  <c r="F85"/>
  <c r="E85"/>
  <c r="F84"/>
  <c r="E84"/>
  <c r="F83"/>
  <c r="E83"/>
  <c r="D83"/>
  <c r="C83"/>
  <c r="D84"/>
  <c r="C84"/>
  <c r="D85"/>
  <c r="G72"/>
  <c r="F72"/>
  <c r="G71"/>
  <c r="F71"/>
  <c r="E72"/>
  <c r="D72"/>
  <c r="G69"/>
  <c r="F69"/>
  <c r="G68"/>
  <c r="F68"/>
  <c r="E69"/>
  <c r="D69"/>
  <c r="E68"/>
  <c r="D68"/>
  <c r="G66"/>
  <c r="F66"/>
  <c r="G65"/>
  <c r="F65"/>
  <c r="E66"/>
  <c r="D66"/>
  <c r="E65"/>
  <c r="D65"/>
  <c r="G63"/>
  <c r="F63"/>
  <c r="G62"/>
  <c r="F62"/>
  <c r="G61"/>
  <c r="F61"/>
  <c r="G60"/>
  <c r="F60"/>
  <c r="G59"/>
  <c r="F59"/>
  <c r="E60"/>
  <c r="D60"/>
  <c r="E61"/>
  <c r="D61"/>
  <c r="E62"/>
  <c r="D62"/>
  <c r="E63"/>
  <c r="D63"/>
  <c r="I48"/>
  <c r="H48"/>
  <c r="E48"/>
  <c r="D48"/>
  <c r="G48"/>
  <c r="I51"/>
  <c r="H51"/>
  <c r="I50"/>
  <c r="H50"/>
  <c r="I49"/>
  <c r="H49"/>
  <c r="G51"/>
  <c r="F51"/>
  <c r="G50"/>
  <c r="F50"/>
  <c r="G49"/>
  <c r="F49"/>
  <c r="E49"/>
  <c r="D49"/>
  <c r="E50"/>
  <c r="D50"/>
  <c r="E51"/>
  <c r="D51"/>
  <c r="G41"/>
  <c r="F41"/>
  <c r="G42"/>
  <c r="F42"/>
  <c r="G40"/>
  <c r="F40"/>
  <c r="G24"/>
  <c r="G25"/>
  <c r="F25"/>
  <c r="G23"/>
  <c r="F23"/>
  <c r="H17"/>
  <c r="F18"/>
  <c r="F19"/>
  <c r="H16"/>
  <c r="F16"/>
  <c r="D17"/>
  <c r="D19"/>
  <c r="D20"/>
  <c r="D21"/>
  <c r="D22"/>
  <c r="D23"/>
  <c r="H37" i="3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H37" i="1"/>
  <c r="C35" i="5"/>
  <c r="F24" i="3"/>
  <c r="F38"/>
  <c r="F39"/>
  <c r="F40"/>
  <c r="H17"/>
  <c r="H18"/>
  <c r="H25"/>
  <c r="H26"/>
  <c r="H27"/>
  <c r="H16"/>
  <c r="F17"/>
  <c r="F18"/>
  <c r="F19"/>
  <c r="F16"/>
  <c r="D17"/>
  <c r="D18"/>
  <c r="D19"/>
  <c r="D20"/>
  <c r="D21"/>
  <c r="D22"/>
  <c r="D23"/>
  <c r="D16"/>
  <c r="E98"/>
  <c r="G97"/>
  <c r="E97"/>
  <c r="G96"/>
  <c r="E96"/>
  <c r="G95"/>
  <c r="E95"/>
  <c r="H91"/>
  <c r="D91"/>
  <c r="H90"/>
  <c r="D90"/>
  <c r="H89"/>
  <c r="D89"/>
  <c r="E79"/>
  <c r="C79"/>
  <c r="E78"/>
  <c r="C78"/>
  <c r="E77"/>
  <c r="C77"/>
  <c r="F70"/>
  <c r="D70"/>
  <c r="F69"/>
  <c r="D69"/>
  <c r="F67"/>
  <c r="D67"/>
  <c r="F66"/>
  <c r="F64"/>
  <c r="D64"/>
  <c r="F63"/>
  <c r="D63"/>
  <c r="F61"/>
  <c r="D61"/>
  <c r="F60"/>
  <c r="D60"/>
  <c r="F59"/>
  <c r="D59"/>
  <c r="F58"/>
  <c r="D58"/>
  <c r="F57"/>
  <c r="D57"/>
  <c r="H49"/>
  <c r="F49"/>
  <c r="D49"/>
  <c r="H48"/>
  <c r="F48"/>
  <c r="D48"/>
  <c r="H47"/>
  <c r="F47"/>
  <c r="D47"/>
  <c r="H46"/>
  <c r="F46"/>
  <c r="D46"/>
  <c r="F27"/>
  <c r="F26"/>
  <c r="F25"/>
  <c r="F23"/>
  <c r="C107" i="1"/>
  <c r="C105"/>
  <c r="H90"/>
  <c r="C78"/>
  <c r="E77"/>
  <c r="C77"/>
  <c r="D69"/>
  <c r="D58"/>
  <c r="H27"/>
  <c r="F26"/>
  <c r="F25"/>
  <c r="H16"/>
  <c r="C36" i="5"/>
  <c r="C34"/>
  <c r="G33"/>
  <c r="E33"/>
  <c r="C33"/>
  <c r="G32"/>
  <c r="E32"/>
  <c r="C32"/>
  <c r="G30"/>
  <c r="E30"/>
  <c r="C30"/>
  <c r="G29"/>
  <c r="E29"/>
  <c r="C29"/>
  <c r="G27"/>
  <c r="E27"/>
  <c r="C27"/>
  <c r="G26"/>
  <c r="E26"/>
  <c r="C26"/>
  <c r="G24"/>
  <c r="E24"/>
  <c r="C24"/>
  <c r="G23"/>
  <c r="E23"/>
  <c r="C23"/>
  <c r="G21"/>
  <c r="E21"/>
  <c r="C21"/>
  <c r="G20"/>
  <c r="E20"/>
  <c r="C20"/>
  <c r="G18"/>
  <c r="E18"/>
  <c r="G17"/>
  <c r="E17"/>
  <c r="C17"/>
  <c r="C101" i="2"/>
  <c r="H96"/>
  <c r="C85"/>
  <c r="D77"/>
  <c r="D76"/>
  <c r="D75"/>
  <c r="D74"/>
  <c r="D71"/>
  <c r="F48"/>
  <c r="F39"/>
  <c r="H27"/>
  <c r="F26"/>
  <c r="F17"/>
  <c r="C100" i="1"/>
  <c r="F24" i="2"/>
  <c r="H103"/>
  <c r="G103"/>
  <c r="C102" i="1"/>
  <c r="C102" i="2"/>
  <c r="C101" i="1"/>
</calcChain>
</file>

<file path=xl/sharedStrings.xml><?xml version="1.0" encoding="utf-8"?>
<sst xmlns="http://schemas.openxmlformats.org/spreadsheetml/2006/main" count="779" uniqueCount="175">
  <si>
    <t xml:space="preserve">                             "ЗАТВЕРДЖУЮ"</t>
  </si>
  <si>
    <t xml:space="preserve">                                Директор ДП "Чернігівський лісгосп"</t>
  </si>
  <si>
    <t xml:space="preserve">                          </t>
  </si>
  <si>
    <t xml:space="preserve">                   Чернігівське обласне управління лісового та мисливського господарства</t>
  </si>
  <si>
    <t>ДП "ЧЕРНІГІВСЬКЕ ЛІСОВЕ ГОСПОДАРСТВО"</t>
  </si>
  <si>
    <r>
      <t>;</t>
    </r>
    <r>
      <rPr>
        <sz val="11"/>
        <rFont val="Times New Roman"/>
        <family val="1"/>
        <charset val="204"/>
      </rPr>
      <t xml:space="preserve">14013 м .Чернігів, вул. О.Молодчого, 18 </t>
    </r>
    <r>
      <rPr>
        <sz val="10"/>
        <rFont val="Times New Roman"/>
        <family val="1"/>
        <charset val="204"/>
      </rPr>
      <t xml:space="preserve"> </t>
    </r>
    <r>
      <rPr>
        <sz val="15"/>
        <rFont val="Wingdings 2"/>
        <family val="1"/>
        <charset val="2"/>
      </rPr>
      <t>'</t>
    </r>
    <r>
      <rPr>
        <sz val="12"/>
        <rFont val="Times New Roman"/>
        <family val="1"/>
        <charset val="204"/>
      </rPr>
      <t xml:space="preserve">  </t>
    </r>
    <r>
      <rPr>
        <i/>
        <sz val="11"/>
        <rFont val="Times New Roman"/>
        <family val="1"/>
        <charset val="204"/>
      </rPr>
      <t>відділ збуту 067 461 62 54, ФАКС 3-36-57, директор 666-174, гол.інж. 3-27-96 (067 461 62 52)</t>
    </r>
  </si>
  <si>
    <t>Найменування лісопродукції</t>
  </si>
  <si>
    <t>Од. вим</t>
  </si>
  <si>
    <t>1 сорт</t>
  </si>
  <si>
    <t>2 сорт</t>
  </si>
  <si>
    <t>3 сорт</t>
  </si>
  <si>
    <t>Ціна без ПДВ</t>
  </si>
  <si>
    <t>Ціна з ПДВ</t>
  </si>
  <si>
    <r>
      <t>Лісоматеріали круглі для розпилювання</t>
    </r>
    <r>
      <rPr>
        <i/>
        <sz val="16"/>
        <rFont val="Arial Cyr"/>
        <charset val="204"/>
      </rPr>
      <t xml:space="preserve"> </t>
    </r>
    <r>
      <rPr>
        <b/>
        <i/>
        <sz val="16"/>
        <rFont val="Arial Cyr"/>
        <charset val="204"/>
      </rPr>
      <t>(пиловник)</t>
    </r>
  </si>
  <si>
    <r>
      <t xml:space="preserve">Шпилькові породи ГОСТ 9463-88 - </t>
    </r>
    <r>
      <rPr>
        <b/>
        <u/>
        <sz val="16"/>
        <rFont val="Arial Cyr"/>
        <charset val="204"/>
      </rPr>
      <t>сосна, ялина</t>
    </r>
  </si>
  <si>
    <r>
      <rPr>
        <b/>
        <u/>
        <sz val="11"/>
        <rFont val="Arial Cyr"/>
        <charset val="204"/>
      </rPr>
      <t xml:space="preserve">Пиловник сосна </t>
    </r>
    <r>
      <rPr>
        <sz val="11"/>
        <rFont val="Arial Cyr"/>
        <charset val="204"/>
      </rPr>
      <t xml:space="preserve"> довж. 3-6 м, діаметр   14 - 19 см</t>
    </r>
  </si>
  <si>
    <t>кбм</t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</si>
  <si>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 довж. 3-6 м, діаметр   20 - 25 см</t>
    </r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</si>
  <si>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 довж. 3-6 м, діаметр   26 - 35 см</t>
    </r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</si>
  <si>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довж. 3-6 м, діаметр    36 см і більше.     </t>
    </r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</si>
  <si>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відб. сорт довж. 3-6 м, діам. 20-25 см</t>
    </r>
  </si>
  <si>
    <t>-</t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</si>
  <si>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відб. сорт довж. 3-6 м, діам. 26 - 35 см</t>
    </r>
  </si>
  <si>
    <r>
      <rPr>
        <b/>
        <u/>
        <sz val="11"/>
        <rFont val="Arial Cyr"/>
        <charset val="204"/>
      </rPr>
      <t>Пиловник сосна</t>
    </r>
    <r>
      <rPr>
        <sz val="11"/>
        <rFont val="Arial Cyr"/>
        <charset val="204"/>
      </rPr>
      <t xml:space="preserve"> відб. сорт довж. 3-6 м, діам. 36 см і б. </t>
    </r>
  </si>
  <si>
    <r>
      <t>Будліс сосна</t>
    </r>
    <r>
      <rPr>
        <sz val="11"/>
        <rFont val="Arial Cyr"/>
        <charset val="204"/>
      </rPr>
      <t xml:space="preserve">    діаметр 14-24 см</t>
    </r>
  </si>
  <si>
    <r>
      <t>Підтоварник (сосна)</t>
    </r>
    <r>
      <rPr>
        <sz val="11"/>
        <rFont val="Arial Cyr"/>
        <charset val="204"/>
      </rPr>
      <t xml:space="preserve">  довж. 2, 4 м  діам. 7-13 см</t>
    </r>
  </si>
  <si>
    <r>
      <t xml:space="preserve">Лісоматеріали круглі для розпилювання </t>
    </r>
    <r>
      <rPr>
        <b/>
        <i/>
        <sz val="16"/>
        <rFont val="Arial Cyr"/>
        <charset val="204"/>
      </rPr>
      <t>(пиловник)</t>
    </r>
  </si>
  <si>
    <t>Листняні породи ГОСТ 9462-88</t>
  </si>
  <si>
    <r>
      <rPr>
        <b/>
        <sz val="11"/>
        <rFont val="Arial Cyr"/>
        <charset val="204"/>
      </rPr>
      <t>Будліс (осика, вільха, тополя</t>
    </r>
    <r>
      <rPr>
        <b/>
        <sz val="10"/>
        <rFont val="Arial Cyr"/>
        <charset val="204"/>
      </rPr>
      <t xml:space="preserve">)  </t>
    </r>
    <r>
      <rPr>
        <sz val="11"/>
        <rFont val="Arial Cyr"/>
        <charset val="204"/>
      </rPr>
      <t xml:space="preserve"> діам. 12-24 см</t>
    </r>
  </si>
  <si>
    <r>
      <rPr>
        <b/>
        <sz val="11"/>
        <rFont val="Arial Cyr"/>
        <charset val="204"/>
      </rPr>
      <t>Будліс (береза</t>
    </r>
    <r>
      <rPr>
        <b/>
        <sz val="10"/>
        <rFont val="Arial Cyr"/>
        <charset val="204"/>
      </rPr>
      <t xml:space="preserve">)  </t>
    </r>
    <r>
      <rPr>
        <sz val="9"/>
        <rFont val="Arial Cyr"/>
        <charset val="204"/>
      </rPr>
      <t xml:space="preserve">                                  </t>
    </r>
    <r>
      <rPr>
        <sz val="11"/>
        <rFont val="Arial Cyr"/>
        <charset val="204"/>
      </rPr>
      <t xml:space="preserve">  діам. 12-24 см</t>
    </r>
  </si>
  <si>
    <r>
      <t xml:space="preserve">Підтоварник (листяний)  </t>
    </r>
    <r>
      <rPr>
        <sz val="11"/>
        <rFont val="Arial Cyr"/>
        <charset val="204"/>
      </rPr>
      <t>довж. 2, 4 м  діам.8-11 см</t>
    </r>
  </si>
  <si>
    <r>
      <t>Лісоматеріали для строганого шпону</t>
    </r>
    <r>
      <rPr>
        <sz val="12"/>
        <rFont val="Arial Cyr"/>
        <charset val="204"/>
      </rPr>
      <t xml:space="preserve"> - </t>
    </r>
    <r>
      <rPr>
        <b/>
        <sz val="15"/>
        <rFont val="Arial Cyr"/>
        <charset val="204"/>
      </rPr>
      <t>фансировина</t>
    </r>
    <r>
      <rPr>
        <sz val="16"/>
        <rFont val="Arial Cyr"/>
        <charset val="204"/>
      </rPr>
      <t xml:space="preserve"> </t>
    </r>
    <r>
      <rPr>
        <b/>
        <u/>
        <sz val="15"/>
        <rFont val="Arial Cyr"/>
        <charset val="204"/>
      </rPr>
      <t>дуб</t>
    </r>
  </si>
  <si>
    <r>
      <rPr>
        <b/>
        <u/>
        <sz val="11"/>
        <rFont val="Arial Cyr"/>
        <charset val="204"/>
      </rPr>
      <t>Фансировина дуб</t>
    </r>
    <r>
      <rPr>
        <sz val="11"/>
        <rFont val="Arial Cyr"/>
        <charset val="204"/>
      </rPr>
      <t xml:space="preserve">   діаметр    24-35 см</t>
    </r>
  </si>
  <si>
    <r>
      <rPr>
        <b/>
        <u/>
        <sz val="11"/>
        <rFont val="Arial Cyr"/>
        <charset val="204"/>
      </rPr>
      <t>Фансировина дуб</t>
    </r>
    <r>
      <rPr>
        <sz val="11"/>
        <rFont val="Arial Cyr"/>
        <charset val="204"/>
      </rPr>
      <t xml:space="preserve">   діаметр    36-39 см</t>
    </r>
  </si>
  <si>
    <r>
      <rPr>
        <b/>
        <u/>
        <sz val="11"/>
        <rFont val="Arial Cyr"/>
        <charset val="204"/>
      </rPr>
      <t>Фансировина дуб</t>
    </r>
    <r>
      <rPr>
        <sz val="11"/>
        <rFont val="Arial Cyr"/>
        <charset val="204"/>
      </rPr>
      <t xml:space="preserve">   діаметр    40-49 см</t>
    </r>
  </si>
  <si>
    <r>
      <rPr>
        <b/>
        <u/>
        <sz val="11"/>
        <rFont val="Arial Cyr"/>
        <charset val="204"/>
      </rPr>
      <t>Фансировина дуб</t>
    </r>
    <r>
      <rPr>
        <b/>
        <sz val="11"/>
        <rFont val="Arial Cyr"/>
        <charset val="204"/>
      </rPr>
      <t xml:space="preserve"> </t>
    </r>
    <r>
      <rPr>
        <sz val="11"/>
        <rFont val="Arial Cyr"/>
        <charset val="204"/>
      </rPr>
      <t xml:space="preserve">  діаметр    50-59 см</t>
    </r>
  </si>
  <si>
    <r>
      <rPr>
        <b/>
        <u/>
        <sz val="11"/>
        <rFont val="Arial Cyr"/>
        <charset val="204"/>
      </rPr>
      <t>Фансировина дуб</t>
    </r>
    <r>
      <rPr>
        <sz val="11"/>
        <rFont val="Arial Cyr"/>
        <charset val="204"/>
      </rPr>
      <t xml:space="preserve">   діаметр    60 см і б.</t>
    </r>
  </si>
  <si>
    <r>
      <t xml:space="preserve">                                             Лісоматеріали для лущення</t>
    </r>
    <r>
      <rPr>
        <sz val="12"/>
        <rFont val="Arial Cyr"/>
        <charset val="204"/>
      </rPr>
      <t xml:space="preserve"> - </t>
    </r>
    <r>
      <rPr>
        <b/>
        <sz val="15"/>
        <rFont val="Arial Cyr"/>
        <charset val="204"/>
      </rPr>
      <t>фансировина</t>
    </r>
    <r>
      <rPr>
        <b/>
        <sz val="16"/>
        <rFont val="Arial Cyr"/>
        <charset val="204"/>
      </rPr>
      <t xml:space="preserve"> </t>
    </r>
    <r>
      <rPr>
        <b/>
        <u/>
        <sz val="15"/>
        <rFont val="Arial Cyr"/>
        <charset val="204"/>
      </rPr>
      <t>береза</t>
    </r>
  </si>
  <si>
    <r>
      <rPr>
        <b/>
        <u/>
        <sz val="11"/>
        <rFont val="Arial Cyr"/>
        <charset val="204"/>
      </rPr>
      <t>Фансировина рядова береза</t>
    </r>
    <r>
      <rPr>
        <sz val="11"/>
        <rFont val="Arial Cyr"/>
        <charset val="204"/>
      </rPr>
      <t xml:space="preserve">  діаметр 16-25 см</t>
    </r>
  </si>
  <si>
    <r>
      <rPr>
        <b/>
        <u/>
        <sz val="11"/>
        <rFont val="Arial Cyr"/>
        <charset val="204"/>
      </rPr>
      <t>Фансировина рядова береза</t>
    </r>
    <r>
      <rPr>
        <sz val="11"/>
        <rFont val="Arial Cyr"/>
        <charset val="204"/>
      </rPr>
      <t xml:space="preserve">  діаметр 26 см і б.</t>
    </r>
  </si>
  <si>
    <r>
      <t xml:space="preserve">                                             Лісоматеріали для лущення</t>
    </r>
    <r>
      <rPr>
        <sz val="12"/>
        <rFont val="Arial Cyr"/>
        <charset val="204"/>
      </rPr>
      <t xml:space="preserve"> - </t>
    </r>
    <r>
      <rPr>
        <b/>
        <sz val="15"/>
        <rFont val="Arial Cyr"/>
        <charset val="204"/>
      </rPr>
      <t>фансировина</t>
    </r>
    <r>
      <rPr>
        <b/>
        <sz val="16"/>
        <rFont val="Arial Cyr"/>
        <charset val="204"/>
      </rPr>
      <t xml:space="preserve"> </t>
    </r>
    <r>
      <rPr>
        <b/>
        <u/>
        <sz val="15"/>
        <rFont val="Arial Cyr"/>
        <charset val="204"/>
      </rPr>
      <t>вільха</t>
    </r>
  </si>
  <si>
    <r>
      <rPr>
        <b/>
        <u/>
        <sz val="11"/>
        <rFont val="Arial Cyr"/>
        <charset val="204"/>
      </rPr>
      <t>Фансировина рядова вільха</t>
    </r>
    <r>
      <rPr>
        <sz val="11"/>
        <rFont val="Arial Cyr"/>
        <charset val="204"/>
      </rPr>
      <t xml:space="preserve">  діаметр 16-25 см</t>
    </r>
  </si>
  <si>
    <r>
      <rPr>
        <b/>
        <u/>
        <sz val="11"/>
        <rFont val="Arial Cyr"/>
        <charset val="204"/>
      </rPr>
      <t>Фансировина рядова вільха</t>
    </r>
    <r>
      <rPr>
        <sz val="11"/>
        <rFont val="Arial Cyr"/>
        <charset val="204"/>
      </rPr>
      <t xml:space="preserve">  діаметр 26 см і б.</t>
    </r>
  </si>
  <si>
    <r>
      <t>Лісоматеріали для лущення</t>
    </r>
    <r>
      <rPr>
        <sz val="12"/>
        <rFont val="Arial Cyr"/>
        <charset val="204"/>
      </rPr>
      <t xml:space="preserve"> - </t>
    </r>
    <r>
      <rPr>
        <b/>
        <sz val="16"/>
        <rFont val="Arial Cyr"/>
        <charset val="204"/>
      </rPr>
      <t xml:space="preserve">фансировина </t>
    </r>
    <r>
      <rPr>
        <b/>
        <u/>
        <sz val="16"/>
        <rFont val="Arial Cyr"/>
        <charset val="204"/>
      </rPr>
      <t>тополя, осика</t>
    </r>
  </si>
  <si>
    <r>
      <rPr>
        <b/>
        <u/>
        <sz val="11"/>
        <rFont val="Arial Cyr"/>
        <charset val="204"/>
      </rPr>
      <t>Фансировина рядова тополя, осика</t>
    </r>
    <r>
      <rPr>
        <sz val="11"/>
        <rFont val="Arial Cyr"/>
        <charset val="204"/>
      </rPr>
      <t xml:space="preserve">  діаметр 16-25 см</t>
    </r>
  </si>
  <si>
    <r>
      <rPr>
        <b/>
        <u/>
        <sz val="11"/>
        <rFont val="Arial Cyr"/>
        <charset val="204"/>
      </rPr>
      <t>Фансировина рядова тополя, осика</t>
    </r>
    <r>
      <rPr>
        <sz val="11"/>
        <rFont val="Arial Cyr"/>
        <charset val="204"/>
      </rPr>
      <t xml:space="preserve"> діаметр 26 см і б.</t>
    </r>
  </si>
  <si>
    <r>
      <t>Дров</t>
    </r>
    <r>
      <rPr>
        <b/>
        <sz val="11.5"/>
        <rFont val="Calibri"/>
        <family val="2"/>
        <charset val="204"/>
      </rPr>
      <t>ʼ</t>
    </r>
    <r>
      <rPr>
        <b/>
        <sz val="11.5"/>
        <rFont val="Arial Cyr"/>
        <charset val="204"/>
      </rPr>
      <t xml:space="preserve">яна деревина  для виробничо-технічного призначення ТУУ 56.196-95 ЛИСТЯНІ ПОРОДИ                                                 </t>
    </r>
  </si>
  <si>
    <r>
      <rPr>
        <b/>
        <sz val="9.3000000000000007"/>
        <rFont val="Arial Cyr"/>
        <charset val="204"/>
      </rPr>
      <t xml:space="preserve">М"яколистяні  </t>
    </r>
    <r>
      <rPr>
        <b/>
        <sz val="7"/>
        <rFont val="Arial Cyr"/>
        <charset val="204"/>
      </rPr>
      <t xml:space="preserve">(тополя, осика, вільха, липа) </t>
    </r>
  </si>
  <si>
    <r>
      <rPr>
        <b/>
        <sz val="11"/>
        <rFont val="Arial Cyr"/>
        <charset val="204"/>
      </rPr>
      <t xml:space="preserve">Береза </t>
    </r>
    <r>
      <rPr>
        <b/>
        <sz val="9"/>
        <rFont val="Arial Cyr"/>
        <charset val="204"/>
      </rPr>
      <t xml:space="preserve">  </t>
    </r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</si>
  <si>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довж.  1,0-6 м діам. 14-19 см.</t>
    </r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</si>
  <si>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довж.  1,0-6 м діам. 20-25 см.</t>
    </r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</si>
  <si>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довж. 1,0-6 м  діам. 26 см.і б.</t>
    </r>
  </si>
  <si>
    <t xml:space="preserve">Сосна, ялина </t>
  </si>
  <si>
    <t>Довжина, м</t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</si>
  <si>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    діам. 14-19 см.</t>
    </r>
  </si>
  <si>
    <t>довж.1,0-1,9 м</t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</si>
  <si>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    діам. 20-25 см.</t>
    </r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</si>
  <si>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    діам. 26 см.і б.</t>
    </r>
  </si>
  <si>
    <t>довж.2,0-6,0 м</t>
  </si>
  <si>
    <t>Дрова паливні ГОСТ 3243-88</t>
  </si>
  <si>
    <t>Населення</t>
  </si>
  <si>
    <t>Організаціям</t>
  </si>
  <si>
    <t>Дрова паливні для працівн. та пенс. підп-ва згідно колдоговору</t>
  </si>
  <si>
    <r>
      <rPr>
        <b/>
        <u/>
        <sz val="11"/>
        <rFont val="Arial Cyr"/>
        <charset val="204"/>
      </rPr>
      <t>Дрова паливні</t>
    </r>
    <r>
      <rPr>
        <b/>
        <sz val="11"/>
        <rFont val="Arial Cyr"/>
        <charset val="204"/>
      </rPr>
      <t xml:space="preserve"> Тверді породи </t>
    </r>
    <r>
      <rPr>
        <sz val="10"/>
        <rFont val="Arial Cyr"/>
        <charset val="204"/>
      </rPr>
      <t>(береза,дуб,ясен,граб,клен,акація)</t>
    </r>
  </si>
  <si>
    <r>
      <rPr>
        <b/>
        <u/>
        <sz val="11"/>
        <rFont val="Arial Cyr"/>
        <charset val="204"/>
      </rPr>
      <t>Дрова паливні</t>
    </r>
    <r>
      <rPr>
        <b/>
        <sz val="11"/>
        <rFont val="Arial Cyr"/>
        <charset val="204"/>
      </rPr>
      <t xml:space="preserve">  Середні породи                          </t>
    </r>
    <r>
      <rPr>
        <sz val="11"/>
        <rFont val="Arial Cyr"/>
        <charset val="204"/>
      </rPr>
      <t xml:space="preserve"> </t>
    </r>
    <r>
      <rPr>
        <sz val="10"/>
        <rFont val="Arial Cyr"/>
        <charset val="204"/>
      </rPr>
      <t>(сосна, вільха)</t>
    </r>
  </si>
  <si>
    <r>
      <rPr>
        <b/>
        <u/>
        <sz val="11"/>
        <rFont val="Arial Cyr"/>
        <charset val="204"/>
      </rPr>
      <t>Дрова паливні</t>
    </r>
    <r>
      <rPr>
        <b/>
        <sz val="11"/>
        <rFont val="Arial Cyr"/>
        <charset val="204"/>
      </rPr>
      <t xml:space="preserve">  М"які породи</t>
    </r>
    <r>
      <rPr>
        <sz val="11"/>
        <rFont val="Arial Cyr"/>
        <charset val="204"/>
      </rPr>
      <t xml:space="preserve">                                </t>
    </r>
    <r>
      <rPr>
        <sz val="10"/>
        <rFont val="Arial Cyr"/>
        <charset val="204"/>
      </rPr>
      <t>(осика, тополя, липа, верба, ялина)</t>
    </r>
  </si>
  <si>
    <t>Дрова паливні КОЛОТІ ГОСТ 3243-88</t>
  </si>
  <si>
    <r>
      <t xml:space="preserve">Тв/листяні породи </t>
    </r>
    <r>
      <rPr>
        <sz val="10"/>
        <rFont val="Arial Cyr"/>
        <charset val="204"/>
      </rPr>
      <t>(дуб,ясен,граб,клен,акація)</t>
    </r>
  </si>
  <si>
    <r>
      <t xml:space="preserve">Тв/листяні породи </t>
    </r>
    <r>
      <rPr>
        <sz val="10"/>
        <rFont val="Arial Cyr"/>
        <charset val="204"/>
      </rPr>
      <t>(береза)</t>
    </r>
  </si>
  <si>
    <r>
      <t>Середні породи</t>
    </r>
    <r>
      <rPr>
        <sz val="11"/>
        <rFont val="Arial Cyr"/>
        <charset val="204"/>
      </rPr>
      <t xml:space="preserve"> </t>
    </r>
    <r>
      <rPr>
        <sz val="10"/>
        <rFont val="Arial Cyr"/>
        <charset val="204"/>
      </rPr>
      <t>(сосна, вільха)</t>
    </r>
  </si>
  <si>
    <r>
      <rPr>
        <b/>
        <u/>
        <sz val="11"/>
        <rFont val="Arial Cyr"/>
        <charset val="204"/>
      </rPr>
      <t>М/листяні породи</t>
    </r>
    <r>
      <rPr>
        <sz val="11"/>
        <rFont val="Arial Cyr"/>
        <charset val="204"/>
      </rPr>
      <t xml:space="preserve"> (</t>
    </r>
    <r>
      <rPr>
        <sz val="10"/>
        <rFont val="Arial Cyr"/>
        <charset val="204"/>
      </rPr>
      <t>осика, тополя, липа, верба, ялина)</t>
    </r>
  </si>
  <si>
    <t>Гол. Інженер</t>
  </si>
  <si>
    <t>Гол. бухгалтер</t>
  </si>
  <si>
    <t>Нач. відділу лісосировин. ресурсів</t>
  </si>
  <si>
    <t>Гол. економіст</t>
  </si>
  <si>
    <r>
      <rPr>
        <b/>
        <u/>
        <sz val="10"/>
        <rFont val="Arial Cyr"/>
        <charset val="204"/>
      </rPr>
      <t>Лісомат. для розробки на руд. стійку (сосна)</t>
    </r>
    <r>
      <rPr>
        <sz val="11"/>
        <rFont val="Arial Cyr"/>
        <charset val="204"/>
      </rPr>
      <t xml:space="preserve"> </t>
    </r>
    <r>
      <rPr>
        <sz val="10"/>
        <rFont val="Arial Cyr"/>
        <charset val="204"/>
      </rPr>
      <t>діам. 9-13 см</t>
    </r>
  </si>
  <si>
    <r>
      <rPr>
        <b/>
        <u/>
        <sz val="10"/>
        <rFont val="Arial Cyr"/>
        <charset val="204"/>
      </rPr>
      <t>Лісомат. для розробки на руд. стійку (сосна)</t>
    </r>
    <r>
      <rPr>
        <sz val="11"/>
        <rFont val="Arial Cyr"/>
        <charset val="204"/>
      </rPr>
      <t xml:space="preserve"> </t>
    </r>
    <r>
      <rPr>
        <sz val="10"/>
        <rFont val="Arial Cyr"/>
        <charset val="204"/>
      </rPr>
      <t>діам. 14-19 см</t>
    </r>
  </si>
  <si>
    <r>
      <t xml:space="preserve">                                                                  </t>
    </r>
    <r>
      <rPr>
        <sz val="11"/>
        <rFont val="Arial Cyr"/>
        <charset val="204"/>
      </rPr>
      <t xml:space="preserve">діаметр 26 см і б. </t>
    </r>
  </si>
  <si>
    <r>
      <rPr>
        <b/>
        <u/>
        <sz val="11"/>
        <rFont val="Arial Cyr"/>
        <charset val="204"/>
      </rPr>
      <t>Фансировина рядова тополя, осика</t>
    </r>
    <r>
      <rPr>
        <sz val="11"/>
        <rFont val="Arial Cyr"/>
        <charset val="204"/>
      </rPr>
      <t xml:space="preserve"> </t>
    </r>
    <r>
      <rPr>
        <sz val="10"/>
        <rFont val="Arial Cyr"/>
        <charset val="204"/>
      </rPr>
      <t>діаметр 16-25 см</t>
    </r>
  </si>
  <si>
    <r>
      <rPr>
        <b/>
        <u/>
        <sz val="11"/>
        <rFont val="Arial Cyr"/>
        <charset val="204"/>
      </rPr>
      <t xml:space="preserve">Фансировина рядова тополя, осика </t>
    </r>
    <r>
      <rPr>
        <sz val="10"/>
        <rFont val="Arial Cyr"/>
        <charset val="204"/>
      </rPr>
      <t>діаметр 26 см і б.</t>
    </r>
  </si>
  <si>
    <t xml:space="preserve">Техсировина для виробництва плитних матеріалів (для виробництва ДСП, ДВП, МДФ)    ТУУ 56.196.95          </t>
  </si>
  <si>
    <r>
      <rPr>
        <b/>
        <u/>
        <sz val="11"/>
        <rFont val="Arial"/>
        <family val="2"/>
        <charset val="204"/>
      </rPr>
      <t>Сосна</t>
    </r>
    <r>
      <rPr>
        <sz val="11"/>
        <rFont val="Arial"/>
        <family val="2"/>
        <charset val="204"/>
      </rPr>
      <t xml:space="preserve">  довжина 2,0 і більше діаметр 6 см і б.</t>
    </r>
  </si>
  <si>
    <r>
      <rPr>
        <b/>
        <u/>
        <sz val="11"/>
        <rFont val="Arial"/>
        <family val="2"/>
        <charset val="204"/>
      </rPr>
      <t>Береза</t>
    </r>
    <r>
      <rPr>
        <sz val="11"/>
        <rFont val="Arial"/>
        <family val="2"/>
        <charset val="204"/>
      </rPr>
      <t xml:space="preserve">  довжина 2,0 і більше діаметр 6 см і б.</t>
    </r>
  </si>
  <si>
    <r>
      <rPr>
        <b/>
        <u/>
        <sz val="11"/>
        <rFont val="Arial"/>
        <family val="2"/>
        <charset val="204"/>
      </rPr>
      <t>М/листяні</t>
    </r>
    <r>
      <rPr>
        <sz val="11"/>
        <rFont val="Arial"/>
        <family val="2"/>
        <charset val="204"/>
      </rPr>
      <t xml:space="preserve">  довжина 2,0 і більше діаметр 6 см і б.</t>
    </r>
  </si>
  <si>
    <r>
      <rPr>
        <b/>
        <u/>
        <sz val="11"/>
        <rFont val="Arial"/>
        <family val="2"/>
        <charset val="204"/>
      </rPr>
      <t>Тв/листяні</t>
    </r>
    <r>
      <rPr>
        <sz val="11"/>
        <rFont val="Arial"/>
        <family val="2"/>
        <charset val="204"/>
      </rPr>
      <t xml:space="preserve">  довжина 2,0 і більше діаметр 6 см і б.</t>
    </r>
  </si>
  <si>
    <r>
      <t xml:space="preserve">Лісоматеріали круглі для розпилювання </t>
    </r>
    <r>
      <rPr>
        <b/>
        <i/>
        <sz val="14"/>
        <rFont val="Arial Cyr"/>
        <charset val="204"/>
      </rPr>
      <t>(пиловник)</t>
    </r>
  </si>
  <si>
    <r>
      <t xml:space="preserve">Шпилькові породи ГОСТ 9463-88 - </t>
    </r>
    <r>
      <rPr>
        <b/>
        <u/>
        <sz val="14"/>
        <rFont val="Arial Cyr"/>
        <charset val="204"/>
      </rPr>
      <t>сосна, ялина</t>
    </r>
  </si>
  <si>
    <r>
      <t>Лісоматеріали для строганого шпону</t>
    </r>
    <r>
      <rPr>
        <sz val="14"/>
        <rFont val="Arial Cyr"/>
        <charset val="204"/>
      </rPr>
      <t xml:space="preserve"> - </t>
    </r>
    <r>
      <rPr>
        <b/>
        <sz val="14"/>
        <rFont val="Arial Cyr"/>
        <charset val="204"/>
      </rPr>
      <t>фансировина</t>
    </r>
    <r>
      <rPr>
        <sz val="14"/>
        <rFont val="Arial Cyr"/>
        <charset val="204"/>
      </rPr>
      <t xml:space="preserve"> </t>
    </r>
    <r>
      <rPr>
        <b/>
        <u/>
        <sz val="14"/>
        <rFont val="Arial Cyr"/>
        <charset val="204"/>
      </rPr>
      <t>дуб</t>
    </r>
  </si>
  <si>
    <r>
      <t xml:space="preserve">                                             Лісоматеріали для лущення</t>
    </r>
    <r>
      <rPr>
        <sz val="14"/>
        <rFont val="Arial Cyr"/>
        <charset val="204"/>
      </rPr>
      <t xml:space="preserve"> - </t>
    </r>
    <r>
      <rPr>
        <b/>
        <sz val="14"/>
        <rFont val="Arial Cyr"/>
        <charset val="204"/>
      </rPr>
      <t xml:space="preserve">фансировина </t>
    </r>
    <r>
      <rPr>
        <b/>
        <u/>
        <sz val="14"/>
        <rFont val="Arial Cyr"/>
        <charset val="204"/>
      </rPr>
      <t>береза</t>
    </r>
  </si>
  <si>
    <r>
      <t xml:space="preserve">                                             Лісоматеріали для лущення</t>
    </r>
    <r>
      <rPr>
        <sz val="14"/>
        <rFont val="Arial Cyr"/>
        <charset val="204"/>
      </rPr>
      <t xml:space="preserve"> - </t>
    </r>
    <r>
      <rPr>
        <b/>
        <sz val="14"/>
        <rFont val="Arial Cyr"/>
        <charset val="204"/>
      </rPr>
      <t xml:space="preserve">фансировина </t>
    </r>
    <r>
      <rPr>
        <b/>
        <u/>
        <sz val="14"/>
        <rFont val="Arial Cyr"/>
        <charset val="204"/>
      </rPr>
      <t>вільха</t>
    </r>
  </si>
  <si>
    <r>
      <t>Лісоматеріали для лущення</t>
    </r>
    <r>
      <rPr>
        <sz val="14"/>
        <rFont val="Arial Cyr"/>
        <charset val="204"/>
      </rPr>
      <t xml:space="preserve"> - </t>
    </r>
    <r>
      <rPr>
        <b/>
        <sz val="14"/>
        <rFont val="Arial Cyr"/>
        <charset val="204"/>
      </rPr>
      <t xml:space="preserve">фансировина </t>
    </r>
    <r>
      <rPr>
        <b/>
        <u/>
        <sz val="14"/>
        <rFont val="Arial Cyr"/>
        <charset val="204"/>
      </rPr>
      <t>тополя, осика</t>
    </r>
  </si>
  <si>
    <r>
      <t>Дров</t>
    </r>
    <r>
      <rPr>
        <b/>
        <sz val="14"/>
        <rFont val="Calibri"/>
        <family val="2"/>
        <charset val="204"/>
      </rPr>
      <t>ʼ</t>
    </r>
    <r>
      <rPr>
        <b/>
        <sz val="14"/>
        <rFont val="Arial Cyr"/>
        <charset val="204"/>
      </rPr>
      <t xml:space="preserve">яна деревина  для виробничо-технічного призначення ТУУ 56.196-95 ЛИСТЯНІ ПОРОДИ                                                 </t>
    </r>
  </si>
  <si>
    <r>
      <t xml:space="preserve">Тв/листяні породи </t>
    </r>
    <r>
      <rPr>
        <sz val="12"/>
        <rFont val="Arial Cyr"/>
        <charset val="204"/>
      </rPr>
      <t>(дуб,ясен,граб,клен,акація)</t>
    </r>
  </si>
  <si>
    <r>
      <t xml:space="preserve">Тв/листяні породи </t>
    </r>
    <r>
      <rPr>
        <sz val="12"/>
        <rFont val="Arial Cyr"/>
        <charset val="204"/>
      </rPr>
      <t>(береза)</t>
    </r>
  </si>
  <si>
    <r>
      <t>Середні породи</t>
    </r>
    <r>
      <rPr>
        <sz val="12"/>
        <rFont val="Arial Cyr"/>
        <charset val="204"/>
      </rPr>
      <t xml:space="preserve"> (сосна, вільха)</t>
    </r>
  </si>
  <si>
    <r>
      <rPr>
        <b/>
        <u/>
        <sz val="12"/>
        <rFont val="Arial Cyr"/>
        <charset val="204"/>
      </rPr>
      <t>М/листяні породи</t>
    </r>
    <r>
      <rPr>
        <sz val="12"/>
        <rFont val="Arial Cyr"/>
        <charset val="204"/>
      </rPr>
      <t xml:space="preserve"> (осика, тополя, липа, верба, ялина)</t>
    </r>
  </si>
  <si>
    <t>ПРОДУКЦІЯ ПЕРЕРОБКИ  (пиломатеріали)   ГОСТ 8486-86</t>
  </si>
  <si>
    <r>
      <t xml:space="preserve">Пиломатеріал необрізний - </t>
    </r>
    <r>
      <rPr>
        <b/>
        <u/>
        <sz val="16"/>
        <rFont val="Arial Cyr"/>
        <charset val="204"/>
      </rPr>
      <t>сосна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</si>
  <si>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 довж. 4-6 м,   товщина   25 мм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</si>
  <si>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  довж. 4-6 м,    товщина   40-50 мм</t>
    </r>
  </si>
  <si>
    <r>
      <t xml:space="preserve">Пиломатеріал обрізний  - </t>
    </r>
    <r>
      <rPr>
        <b/>
        <u/>
        <sz val="16"/>
        <rFont val="Arial Cyr"/>
        <charset val="204"/>
      </rPr>
      <t>сосна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</si>
  <si>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 довж. 4-6 м,    товщина   40-50 мм</t>
    </r>
  </si>
  <si>
    <r>
      <t xml:space="preserve">Пиломатеріал необрізний  - </t>
    </r>
    <r>
      <rPr>
        <b/>
        <u/>
        <sz val="16"/>
        <rFont val="Arial Cyr"/>
        <charset val="204"/>
      </rPr>
      <t>береза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</si>
  <si>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довж. 4-6 м,   товщина   25 мм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</si>
  <si>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довж. 4-6 м,    товщина   40-50 мм</t>
    </r>
  </si>
  <si>
    <r>
      <t xml:space="preserve">Пиломатеріал необрізний  - </t>
    </r>
    <r>
      <rPr>
        <b/>
        <u/>
        <sz val="16"/>
        <rFont val="Arial Cyr"/>
        <charset val="204"/>
      </rPr>
      <t>осика, вільха, тополя</t>
    </r>
  </si>
  <si>
    <t>Пиломатеріал обрізний товщиною 25 мм (короткомір)</t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</si>
  <si>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 довжиною до 2 м</t>
    </r>
  </si>
  <si>
    <r>
      <rPr>
        <b/>
        <u/>
        <sz val="14"/>
        <rFont val="Arial Cyr"/>
        <charset val="204"/>
      </rPr>
      <t>Пиломатеріал</t>
    </r>
    <r>
      <rPr>
        <sz val="14"/>
        <rFont val="Arial Cyr"/>
        <charset val="204"/>
      </rPr>
      <t xml:space="preserve">  довжиною 2-3 м</t>
    </r>
  </si>
  <si>
    <t>Пиломатеріал необрізний товщиною 25 мм (короткомір)</t>
  </si>
  <si>
    <r>
      <rPr>
        <b/>
        <u/>
        <sz val="14"/>
        <rFont val="Arial Cyr"/>
        <charset val="204"/>
      </rPr>
      <t>Пиломатеріал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довжиною 2-3 м</t>
    </r>
  </si>
  <si>
    <t>Заготовки поздовжного розпилу</t>
  </si>
  <si>
    <t>Горбиль діловий (обапіл)</t>
  </si>
  <si>
    <t xml:space="preserve"> </t>
  </si>
  <si>
    <t>Дровʼяна деревина  для виробничо-технічного призначення ТУУ 56.196-95  для виробництва плитних матеріалів (ДСП, ДВП, МДФ)  та паливної тріски</t>
  </si>
  <si>
    <r>
      <rPr>
        <b/>
        <u/>
        <sz val="11"/>
        <rFont val="Arial"/>
        <family val="2"/>
        <charset val="204"/>
      </rPr>
      <t>Сосна</t>
    </r>
    <r>
      <rPr>
        <sz val="11"/>
        <rFont val="Arial"/>
        <family val="2"/>
        <charset val="204"/>
      </rPr>
      <t xml:space="preserve">                 діам. 6 см і б.</t>
    </r>
  </si>
  <si>
    <t>довж.2,0 м і біл.</t>
  </si>
  <si>
    <r>
      <rPr>
        <b/>
        <u/>
        <sz val="11"/>
        <rFont val="Arial"/>
        <family val="2"/>
        <charset val="204"/>
      </rPr>
      <t>Береза</t>
    </r>
    <r>
      <rPr>
        <sz val="11"/>
        <rFont val="Arial"/>
        <family val="2"/>
        <charset val="204"/>
      </rPr>
      <t xml:space="preserve">               діам. 6 см і б.</t>
    </r>
  </si>
  <si>
    <r>
      <rPr>
        <b/>
        <u/>
        <sz val="11"/>
        <rFont val="Arial"/>
        <family val="2"/>
        <charset val="204"/>
      </rPr>
      <t>М/листяні</t>
    </r>
    <r>
      <rPr>
        <sz val="11"/>
        <rFont val="Arial"/>
        <family val="2"/>
        <charset val="204"/>
      </rPr>
      <t xml:space="preserve">          діам. 6 см і б.</t>
    </r>
  </si>
  <si>
    <r>
      <rPr>
        <b/>
        <u/>
        <sz val="11"/>
        <rFont val="Arial"/>
        <family val="2"/>
        <charset val="204"/>
      </rPr>
      <t>Тв/листяні</t>
    </r>
    <r>
      <rPr>
        <sz val="11"/>
        <rFont val="Arial"/>
        <family val="2"/>
        <charset val="204"/>
      </rPr>
      <t xml:space="preserve">         діам. 6 см і б.</t>
    </r>
  </si>
  <si>
    <r>
      <rPr>
        <b/>
        <u/>
        <sz val="11"/>
        <rFont val="Arial Cyr"/>
        <charset val="204"/>
      </rPr>
      <t>Хворост</t>
    </r>
    <r>
      <rPr>
        <sz val="11"/>
        <rFont val="Arial Cyr"/>
        <charset val="204"/>
      </rPr>
      <t xml:space="preserve"> (ліквід з крони, всі породи)</t>
    </r>
  </si>
  <si>
    <t xml:space="preserve">       Ю.А.Ревко</t>
  </si>
  <si>
    <t xml:space="preserve"> Ю.А.Ревко</t>
  </si>
  <si>
    <t xml:space="preserve">Відходи від лісопилення </t>
  </si>
  <si>
    <t xml:space="preserve">                                                                  діаметр 26 см і б. </t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</si>
  <si>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</t>
    </r>
    <r>
      <rPr>
        <b/>
        <sz val="11"/>
        <rFont val="Arial Cyr"/>
        <charset val="204"/>
      </rPr>
      <t xml:space="preserve"> Липа</t>
    </r>
    <r>
      <rPr>
        <sz val="9"/>
        <rFont val="Arial Cyr"/>
        <charset val="204"/>
      </rPr>
      <t xml:space="preserve">        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</si>
  <si>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Вільха </t>
    </r>
    <r>
      <rPr>
        <b/>
        <sz val="12"/>
        <rFont val="Arial Cyr"/>
        <charset val="204"/>
      </rPr>
      <t xml:space="preserve"> 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</si>
  <si>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Осика, тополя</t>
    </r>
    <r>
      <rPr>
        <b/>
        <sz val="8"/>
        <rFont val="Arial Cyr"/>
        <charset val="204"/>
      </rPr>
      <t xml:space="preserve">   </t>
    </r>
    <r>
      <rPr>
        <sz val="11"/>
        <rFont val="Arial Cyr"/>
        <charset val="204"/>
      </rPr>
      <t>діаметр 14-25 см</t>
    </r>
  </si>
  <si>
    <t xml:space="preserve">                                                                діаметр 26 см і б. </t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</si>
  <si>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 </t>
    </r>
    <r>
      <rPr>
        <b/>
        <sz val="11"/>
        <rFont val="Arial Cyr"/>
        <charset val="204"/>
      </rPr>
      <t xml:space="preserve">Береза    </t>
    </r>
    <r>
      <rPr>
        <sz val="9"/>
        <rFont val="Arial Cyr"/>
        <charset val="204"/>
      </rPr>
      <t xml:space="preserve">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</si>
  <si>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Осика, тополя</t>
    </r>
    <r>
      <rPr>
        <b/>
        <sz val="8"/>
        <rFont val="Arial Cyr"/>
        <charset val="204"/>
      </rPr>
      <t xml:space="preserve">        </t>
    </r>
    <r>
      <rPr>
        <sz val="11"/>
        <rFont val="Arial Cyr"/>
        <charset val="204"/>
      </rPr>
      <t>діаметр 14-25 см</t>
    </r>
  </si>
  <si>
    <r>
      <t xml:space="preserve">                                                                        </t>
    </r>
    <r>
      <rPr>
        <sz val="11"/>
        <rFont val="Arial Cyr"/>
        <charset val="204"/>
      </rPr>
      <t xml:space="preserve">діаметр 26 см і б. </t>
    </r>
  </si>
  <si>
    <r>
      <rPr>
        <b/>
        <sz val="11"/>
        <rFont val="Arial Cyr"/>
        <charset val="204"/>
      </rPr>
      <t>Будліс (осика, вільха, тополя</t>
    </r>
    <r>
      <rPr>
        <b/>
        <sz val="10"/>
        <rFont val="Arial Cyr"/>
        <charset val="204"/>
      </rPr>
      <t xml:space="preserve">)               </t>
    </r>
    <r>
      <rPr>
        <sz val="11"/>
        <rFont val="Arial Cyr"/>
        <charset val="204"/>
      </rPr>
      <t xml:space="preserve"> діам. 12-24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</si>
  <si>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 </t>
    </r>
    <r>
      <rPr>
        <b/>
        <sz val="11"/>
        <rFont val="Arial Cyr"/>
        <charset val="204"/>
      </rPr>
      <t xml:space="preserve">Береза    </t>
    </r>
    <r>
      <rPr>
        <sz val="9"/>
        <rFont val="Arial Cyr"/>
        <charset val="204"/>
      </rPr>
      <t xml:space="preserve">     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</si>
  <si>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Вільха </t>
    </r>
    <r>
      <rPr>
        <b/>
        <sz val="12"/>
        <rFont val="Arial Cyr"/>
        <charset val="204"/>
      </rPr>
      <t xml:space="preserve">    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</si>
  <si>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</t>
    </r>
    <r>
      <rPr>
        <b/>
        <sz val="11"/>
        <rFont val="Arial Cyr"/>
        <charset val="204"/>
      </rPr>
      <t xml:space="preserve"> Липа</t>
    </r>
    <r>
      <rPr>
        <sz val="9"/>
        <rFont val="Arial Cyr"/>
        <charset val="204"/>
      </rPr>
      <t xml:space="preserve">                        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</si>
  <si>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Осика, тополя</t>
    </r>
    <r>
      <rPr>
        <b/>
        <sz val="8"/>
        <rFont val="Arial Cyr"/>
        <charset val="204"/>
      </rPr>
      <t xml:space="preserve">       </t>
    </r>
    <r>
      <rPr>
        <sz val="11"/>
        <rFont val="Arial Cyr"/>
        <charset val="204"/>
      </rPr>
      <t>діаметр 14-25 см</t>
    </r>
  </si>
  <si>
    <t>Ціни на продукцію переробки на умовах франко-нижній склад</t>
  </si>
  <si>
    <t>Ціни на продукцію лісозаготівель</t>
  </si>
  <si>
    <t xml:space="preserve">             Ціни на продукцію лісозаготівель</t>
  </si>
  <si>
    <r>
      <t xml:space="preserve">Листняні породи ГОСТ 9462-88 - </t>
    </r>
    <r>
      <rPr>
        <b/>
        <u/>
        <sz val="16"/>
        <rFont val="Arial Cyr"/>
        <charset val="204"/>
      </rPr>
      <t>дуб</t>
    </r>
  </si>
  <si>
    <r>
      <t xml:space="preserve">Листняні породи ГОСТ 9462-88 - </t>
    </r>
    <r>
      <rPr>
        <b/>
        <u/>
        <sz val="16"/>
        <rFont val="Arial Cyr"/>
        <charset val="204"/>
      </rPr>
      <t>ясен, клен</t>
    </r>
  </si>
  <si>
    <r>
      <t>Будліс (ясен, клен)</t>
    </r>
    <r>
      <rPr>
        <sz val="11"/>
        <rFont val="Arial Cyr"/>
        <charset val="204"/>
      </rPr>
      <t>, діаметр 12-24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</si>
  <si>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 </t>
    </r>
    <r>
      <rPr>
        <b/>
        <sz val="11"/>
        <rFont val="Arial Cyr"/>
        <charset val="204"/>
      </rPr>
      <t xml:space="preserve">Береза    </t>
    </r>
    <r>
      <rPr>
        <sz val="11"/>
        <rFont val="Arial Cyr"/>
        <charset val="204"/>
      </rPr>
      <t>діаметр 14-25 см</t>
    </r>
  </si>
  <si>
    <r>
      <rPr>
        <b/>
        <u/>
        <sz val="11"/>
        <rFont val="Arial Cyr"/>
        <charset val="204"/>
      </rPr>
      <t>Пиловник листяний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Вільха </t>
    </r>
    <r>
      <rPr>
        <b/>
        <sz val="12"/>
        <rFont val="Arial Cyr"/>
        <charset val="204"/>
      </rPr>
      <t xml:space="preserve">    </t>
    </r>
    <r>
      <rPr>
        <sz val="11"/>
        <rFont val="Arial Cyr"/>
        <charset val="204"/>
      </rPr>
      <t>діаметр 14-25 см</t>
    </r>
  </si>
  <si>
    <r>
      <t xml:space="preserve">                                         </t>
    </r>
    <r>
      <rPr>
        <sz val="11"/>
        <rFont val="Arial Cyr"/>
        <charset val="204"/>
      </rPr>
      <t xml:space="preserve">діаметр 26 см і б. </t>
    </r>
  </si>
  <si>
    <r>
      <rPr>
        <b/>
        <u/>
        <sz val="11"/>
        <rFont val="Arial Cyr"/>
        <charset val="204"/>
      </rPr>
      <t>Пиловник листяний</t>
    </r>
    <r>
      <rPr>
        <b/>
        <sz val="8"/>
        <rFont val="Arial Cyr"/>
        <charset val="204"/>
      </rPr>
      <t xml:space="preserve">  </t>
    </r>
    <r>
      <rPr>
        <b/>
        <sz val="11"/>
        <rFont val="Arial Cyr"/>
        <charset val="204"/>
      </rPr>
      <t xml:space="preserve"> Липа</t>
    </r>
    <r>
      <rPr>
        <sz val="9"/>
        <rFont val="Arial Cyr"/>
        <charset val="204"/>
      </rPr>
      <t xml:space="preserve">        </t>
    </r>
    <r>
      <rPr>
        <sz val="11"/>
        <rFont val="Arial Cyr"/>
        <charset val="204"/>
      </rPr>
      <t>діаметр 14-25 см</t>
    </r>
  </si>
  <si>
    <r>
      <rPr>
        <b/>
        <sz val="11"/>
        <rFont val="Arial Cyr"/>
        <charset val="204"/>
      </rPr>
      <t>Будліс (береза</t>
    </r>
    <r>
      <rPr>
        <b/>
        <sz val="10"/>
        <rFont val="Arial Cyr"/>
        <charset val="204"/>
      </rPr>
      <t xml:space="preserve">)  </t>
    </r>
    <r>
      <rPr>
        <sz val="9"/>
        <rFont val="Arial Cyr"/>
        <charset val="204"/>
      </rPr>
      <t xml:space="preserve">                                         </t>
    </r>
    <r>
      <rPr>
        <sz val="11"/>
        <rFont val="Arial Cyr"/>
        <charset val="204"/>
      </rPr>
      <t xml:space="preserve">  діам. 12-24 см</t>
    </r>
  </si>
  <si>
    <t xml:space="preserve">                                        діаметр 26 см і б. </t>
  </si>
  <si>
    <t xml:space="preserve">                                       діаметр 26 см і б. </t>
  </si>
  <si>
    <r>
      <rPr>
        <b/>
        <u/>
        <sz val="11"/>
        <rFont val="Arial Cyr"/>
        <charset val="204"/>
      </rPr>
      <t>Пиловник ясен, клен</t>
    </r>
    <r>
      <rPr>
        <sz val="11"/>
        <rFont val="Arial Cyr"/>
        <charset val="204"/>
      </rPr>
      <t xml:space="preserve"> довж. 3-4 м, діаметр 14-25 см</t>
    </r>
  </si>
  <si>
    <r>
      <rPr>
        <b/>
        <u/>
        <sz val="11"/>
        <rFont val="Arial Cyr"/>
        <charset val="204"/>
      </rPr>
      <t>Пиловник ясен, клен</t>
    </r>
    <r>
      <rPr>
        <sz val="11"/>
        <rFont val="Arial Cyr"/>
        <charset val="204"/>
      </rPr>
      <t xml:space="preserve"> довж. 3-4 м, діаметр 26-35 см</t>
    </r>
  </si>
  <si>
    <r>
      <rPr>
        <b/>
        <u/>
        <sz val="11"/>
        <rFont val="Arial Cyr"/>
        <charset val="204"/>
      </rPr>
      <t>Пиловник ясен, клен</t>
    </r>
    <r>
      <rPr>
        <sz val="11"/>
        <rFont val="Arial Cyr"/>
        <charset val="204"/>
      </rPr>
      <t xml:space="preserve"> довж. 3-4 м, діаметр 36-49 см</t>
    </r>
  </si>
  <si>
    <r>
      <rPr>
        <b/>
        <u/>
        <sz val="11"/>
        <rFont val="Arial Cyr"/>
        <charset val="204"/>
      </rPr>
      <t>Пиловник ясен, клен</t>
    </r>
    <r>
      <rPr>
        <sz val="11"/>
        <rFont val="Arial Cyr"/>
        <charset val="204"/>
      </rPr>
      <t xml:space="preserve"> довж. 3-4 м, діаметр 50 см і б.</t>
    </r>
  </si>
  <si>
    <r>
      <t xml:space="preserve">Листняні породи ГОСТ 9462-88 - </t>
    </r>
    <r>
      <rPr>
        <b/>
        <u/>
        <sz val="14"/>
        <rFont val="Arial Cyr"/>
        <charset val="204"/>
      </rPr>
      <t>дуб</t>
    </r>
  </si>
  <si>
    <r>
      <t>Тарний кряж (сосна)</t>
    </r>
    <r>
      <rPr>
        <sz val="11"/>
        <rFont val="Arial Cyr"/>
        <charset val="204"/>
      </rPr>
      <t xml:space="preserve">  діаметр 14-19 см</t>
    </r>
  </si>
  <si>
    <r>
      <t>Тарний кряж (сосна)</t>
    </r>
    <r>
      <rPr>
        <sz val="11"/>
        <rFont val="Arial Cyr"/>
        <charset val="204"/>
      </rPr>
      <t xml:space="preserve">  діаметр 20-25 см</t>
    </r>
  </si>
  <si>
    <r>
      <t>Тарний кряж (сосна)</t>
    </r>
    <r>
      <rPr>
        <sz val="11"/>
        <rFont val="Arial Cyr"/>
        <charset val="204"/>
      </rPr>
      <t xml:space="preserve">  діаметр 26 см і б.</t>
    </r>
  </si>
  <si>
    <t xml:space="preserve">    Твердолистяні                                 (дуб)               </t>
  </si>
  <si>
    <t xml:space="preserve">    Твердолистяні                                 (ясен, граб, клен, вяз)               </t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</si>
  <si>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довж.  1,0-6 м діам. 14-25 см.</t>
    </r>
  </si>
  <si>
    <r>
      <rPr>
        <b/>
        <u/>
        <sz val="11"/>
        <rFont val="Arial"/>
        <family val="2"/>
        <charset val="204"/>
      </rPr>
      <t>Техсировина</t>
    </r>
    <r>
      <rPr>
        <sz val="11"/>
        <rFont val="Arial"/>
        <family val="2"/>
        <charset val="204"/>
      </rPr>
      <t xml:space="preserve"> довж.  1,0-6 м діам. 26-35 см.</t>
    </r>
  </si>
  <si>
    <r>
      <t>Дров</t>
    </r>
    <r>
      <rPr>
        <b/>
        <sz val="11.5"/>
        <rFont val="Calibri"/>
        <family val="2"/>
        <charset val="204"/>
      </rPr>
      <t>ʼ</t>
    </r>
    <r>
      <rPr>
        <b/>
        <sz val="11.5"/>
        <rFont val="Arial Cyr"/>
        <charset val="204"/>
      </rPr>
      <t xml:space="preserve">яна деревина  для виробничо-технічного призначення ТУУ 56.196-95  ХВОЙНІ ПОРОДИ                                                       </t>
    </r>
    <r>
      <rPr>
        <b/>
        <u/>
        <sz val="11.5"/>
        <rFont val="Arial Cyr"/>
        <charset val="204"/>
      </rPr>
      <t>сухостійна</t>
    </r>
  </si>
  <si>
    <r>
      <t>Дров</t>
    </r>
    <r>
      <rPr>
        <b/>
        <sz val="11.5"/>
        <rFont val="Calibri"/>
        <family val="2"/>
        <charset val="204"/>
      </rPr>
      <t>ʼ</t>
    </r>
    <r>
      <rPr>
        <b/>
        <sz val="11.5"/>
        <rFont val="Arial Cyr"/>
        <charset val="204"/>
      </rPr>
      <t xml:space="preserve">яна деревина  для виробничо-технічного призначення ТУУ 56.196-95  ХВОЙНІ ПОРОДИ                                                       </t>
    </r>
    <r>
      <rPr>
        <b/>
        <u/>
        <sz val="11.5"/>
        <rFont val="Arial Cyr"/>
        <charset val="204"/>
      </rPr>
      <t>сухостійна</t>
    </r>
    <r>
      <rPr>
        <b/>
        <sz val="11.5"/>
        <rFont val="Arial Cyr"/>
        <charset val="204"/>
      </rPr>
      <t xml:space="preserve"> </t>
    </r>
  </si>
  <si>
    <r>
      <t>Дров</t>
    </r>
    <r>
      <rPr>
        <b/>
        <sz val="14"/>
        <rFont val="Calibri"/>
        <family val="2"/>
        <charset val="204"/>
      </rPr>
      <t>ʼ</t>
    </r>
    <r>
      <rPr>
        <b/>
        <sz val="14"/>
        <rFont val="Arial Cyr"/>
        <charset val="204"/>
      </rPr>
      <t xml:space="preserve">яна деревина  для виробничо-технічного призначення ТУУ 56.196-95  ХВОЙНІ ПОРОДИ  </t>
    </r>
    <r>
      <rPr>
        <b/>
        <u/>
        <sz val="14"/>
        <rFont val="Arial Cyr"/>
        <charset val="204"/>
      </rPr>
      <t>сухостійна</t>
    </r>
    <r>
      <rPr>
        <b/>
        <sz val="14"/>
        <rFont val="Arial Cyr"/>
        <charset val="204"/>
      </rPr>
      <t xml:space="preserve"> </t>
    </r>
  </si>
  <si>
    <t>Ціни діють з 02.04.2018 р.</t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</si>
  <si>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1-2 м, діаметр 14-25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</si>
  <si>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1-2 м, діаметр 26-35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</si>
  <si>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1-2 м, діаметр 36-49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</si>
  <si>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1-2 м, діаметр 50 см і б.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</si>
  <si>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2,1 м і більше, діаметр 14-25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</si>
  <si>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2,1 м і більше, діаметр 26-35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</si>
  <si>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2,1 м і більше, діаметр 36-49 см</t>
    </r>
  </si>
  <si>
    <r>
      <rPr>
        <b/>
        <u/>
        <sz val="11"/>
        <rFont val="Arial Cyr"/>
        <charset val="204"/>
      </rPr>
      <t>Пиловник дуб</t>
    </r>
    <r>
      <rPr>
        <sz val="11"/>
        <rFont val="Arial Cyr"/>
        <charset val="204"/>
      </rPr>
      <t xml:space="preserve"> довж. 2,1 м і більше, діаметр 50 см і б.</t>
    </r>
  </si>
  <si>
    <t>Ціни діють з 01.07.2018 р.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</si>
</sst>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8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u/>
      <sz val="12"/>
      <name val="Copperplate Gothic Bold"/>
      <family val="2"/>
    </font>
    <font>
      <sz val="12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3"/>
      <name val="Times New Roman"/>
      <family val="1"/>
      <charset val="204"/>
    </font>
    <font>
      <sz val="18"/>
      <name val="Wingdings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5"/>
      <name val="Wingdings 2"/>
      <family val="1"/>
      <charset val="2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i/>
      <sz val="16"/>
      <name val="Arial Cyr"/>
      <charset val="204"/>
    </font>
    <font>
      <b/>
      <i/>
      <sz val="16"/>
      <name val="Arial Cyr"/>
      <charset val="204"/>
    </font>
    <font>
      <b/>
      <sz val="12"/>
      <name val="Arial Cyr"/>
      <charset val="204"/>
    </font>
    <font>
      <b/>
      <u/>
      <sz val="16"/>
      <name val="Arial Cyr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b/>
      <sz val="9.5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u/>
      <sz val="9.5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5"/>
      <name val="Arial Cyr"/>
      <charset val="204"/>
    </font>
    <font>
      <sz val="16"/>
      <name val="Arial Cyr"/>
      <charset val="204"/>
    </font>
    <font>
      <b/>
      <u/>
      <sz val="15"/>
      <name val="Arial Cyr"/>
      <charset val="204"/>
    </font>
    <font>
      <b/>
      <sz val="16"/>
      <name val="Arial Cyr"/>
      <charset val="204"/>
    </font>
    <font>
      <b/>
      <sz val="11.5"/>
      <name val="Arial Cyr"/>
      <charset val="204"/>
    </font>
    <font>
      <b/>
      <sz val="11.5"/>
      <name val="Calibri"/>
      <family val="2"/>
      <charset val="204"/>
    </font>
    <font>
      <b/>
      <u/>
      <sz val="12"/>
      <name val="Arial Cyr"/>
      <charset val="204"/>
    </font>
    <font>
      <b/>
      <sz val="9.3000000000000007"/>
      <name val="Arial Cyr"/>
      <charset val="204"/>
    </font>
    <font>
      <b/>
      <sz val="7"/>
      <name val="Arial Cyr"/>
      <charset val="204"/>
    </font>
    <font>
      <b/>
      <u/>
      <sz val="11"/>
      <name val="Arial"/>
      <family val="2"/>
      <charset val="204"/>
    </font>
    <font>
      <sz val="7.5"/>
      <name val="Arial Cyr"/>
      <charset val="204"/>
    </font>
    <font>
      <sz val="10"/>
      <name val="Arial"/>
      <family val="2"/>
      <charset val="204"/>
    </font>
    <font>
      <b/>
      <u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i/>
      <sz val="14"/>
      <name val="Arial Cyr"/>
      <charset val="204"/>
    </font>
    <font>
      <b/>
      <i/>
      <sz val="14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charset val="204"/>
    </font>
    <font>
      <b/>
      <sz val="14"/>
      <name val="Calibri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name val="Bookman Old Style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14" fillId="0" borderId="2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0" fillId="0" borderId="21" xfId="0" applyBorder="1"/>
    <xf numFmtId="2" fontId="0" fillId="0" borderId="22" xfId="0" applyNumberFormat="1" applyBorder="1"/>
    <xf numFmtId="0" fontId="0" fillId="0" borderId="27" xfId="0" applyBorder="1"/>
    <xf numFmtId="2" fontId="0" fillId="0" borderId="28" xfId="0" applyNumberFormat="1" applyBorder="1"/>
    <xf numFmtId="0" fontId="0" fillId="0" borderId="23" xfId="0" applyBorder="1"/>
    <xf numFmtId="2" fontId="0" fillId="0" borderId="24" xfId="0" applyNumberFormat="1" applyBorder="1"/>
    <xf numFmtId="2" fontId="21" fillId="0" borderId="21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0" fillId="0" borderId="0" xfId="0" applyBorder="1"/>
    <xf numFmtId="2" fontId="21" fillId="0" borderId="0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0" fillId="0" borderId="2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2" fontId="21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2" fontId="43" fillId="0" borderId="34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2" fontId="43" fillId="0" borderId="27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2" fontId="23" fillId="0" borderId="20" xfId="0" applyNumberFormat="1" applyFont="1" applyBorder="1" applyAlignment="1">
      <alignment horizontal="center" wrapText="1"/>
    </xf>
    <xf numFmtId="2" fontId="23" fillId="0" borderId="39" xfId="0" applyNumberFormat="1" applyFont="1" applyBorder="1" applyAlignment="1">
      <alignment horizontal="center" wrapText="1"/>
    </xf>
    <xf numFmtId="2" fontId="23" fillId="0" borderId="40" xfId="0" applyNumberFormat="1" applyFont="1" applyBorder="1" applyAlignment="1">
      <alignment horizontal="center" wrapText="1"/>
    </xf>
    <xf numFmtId="2" fontId="23" fillId="0" borderId="41" xfId="0" applyNumberFormat="1" applyFont="1" applyBorder="1" applyAlignment="1">
      <alignment horizontal="center" wrapText="1"/>
    </xf>
    <xf numFmtId="2" fontId="45" fillId="0" borderId="22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4" fillId="0" borderId="43" xfId="0" applyNumberFormat="1" applyFont="1" applyFill="1" applyBorder="1" applyAlignment="1">
      <alignment vertical="center"/>
    </xf>
    <xf numFmtId="0" fontId="24" fillId="0" borderId="30" xfId="0" applyFont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13" fillId="0" borderId="44" xfId="0" applyNumberFormat="1" applyFont="1" applyFill="1" applyBorder="1" applyAlignment="1">
      <alignment horizontal="center"/>
    </xf>
    <xf numFmtId="0" fontId="24" fillId="0" borderId="45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3" fillId="0" borderId="46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4" fillId="0" borderId="22" xfId="0" applyNumberFormat="1" applyFont="1" applyFill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0" fontId="25" fillId="0" borderId="49" xfId="0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Border="1"/>
    <xf numFmtId="2" fontId="13" fillId="0" borderId="32" xfId="0" applyNumberFormat="1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2" fontId="13" fillId="0" borderId="51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2" fontId="13" fillId="0" borderId="53" xfId="0" applyNumberFormat="1" applyFont="1" applyFill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2" fontId="21" fillId="0" borderId="38" xfId="0" applyNumberFormat="1" applyFont="1" applyBorder="1" applyAlignment="1">
      <alignment horizontal="center"/>
    </xf>
    <xf numFmtId="2" fontId="21" fillId="0" borderId="38" xfId="0" applyNumberFormat="1" applyFont="1" applyFill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44" fillId="0" borderId="32" xfId="0" applyNumberFormat="1" applyFont="1" applyFill="1" applyBorder="1" applyAlignment="1">
      <alignment horizontal="center"/>
    </xf>
    <xf numFmtId="2" fontId="44" fillId="0" borderId="32" xfId="0" applyNumberFormat="1" applyFont="1" applyFill="1" applyBorder="1" applyAlignment="1"/>
    <xf numFmtId="2" fontId="44" fillId="0" borderId="33" xfId="0" applyNumberFormat="1" applyFont="1" applyFill="1" applyBorder="1" applyAlignment="1">
      <alignment horizontal="center"/>
    </xf>
    <xf numFmtId="2" fontId="44" fillId="0" borderId="33" xfId="0" applyNumberFormat="1" applyFont="1" applyFill="1" applyBorder="1" applyAlignment="1"/>
    <xf numFmtId="0" fontId="18" fillId="0" borderId="28" xfId="0" applyFont="1" applyFill="1" applyBorder="1" applyAlignment="1">
      <alignment vertical="center"/>
    </xf>
    <xf numFmtId="0" fontId="0" fillId="0" borderId="0" xfId="0" applyFill="1"/>
    <xf numFmtId="2" fontId="21" fillId="0" borderId="54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2" fontId="13" fillId="3" borderId="32" xfId="0" applyNumberFormat="1" applyFont="1" applyFill="1" applyBorder="1" applyAlignment="1">
      <alignment horizontal="center"/>
    </xf>
    <xf numFmtId="2" fontId="13" fillId="3" borderId="42" xfId="0" applyNumberFormat="1" applyFont="1" applyFill="1" applyBorder="1" applyAlignment="1">
      <alignment horizontal="center"/>
    </xf>
    <xf numFmtId="2" fontId="21" fillId="3" borderId="7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/>
    </xf>
    <xf numFmtId="2" fontId="13" fillId="4" borderId="16" xfId="0" applyNumberFormat="1" applyFont="1" applyFill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3" fillId="4" borderId="49" xfId="0" applyNumberFormat="1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2" fontId="13" fillId="4" borderId="9" xfId="0" applyNumberFormat="1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2" fontId="13" fillId="4" borderId="55" xfId="0" applyNumberFormat="1" applyFont="1" applyFill="1" applyBorder="1" applyAlignment="1">
      <alignment horizontal="center"/>
    </xf>
    <xf numFmtId="2" fontId="21" fillId="4" borderId="49" xfId="0" applyNumberFormat="1" applyFont="1" applyFill="1" applyBorder="1" applyAlignment="1">
      <alignment horizontal="center"/>
    </xf>
    <xf numFmtId="2" fontId="13" fillId="4" borderId="17" xfId="0" applyNumberFormat="1" applyFont="1" applyFill="1" applyBorder="1" applyAlignment="1">
      <alignment horizontal="center"/>
    </xf>
    <xf numFmtId="2" fontId="13" fillId="4" borderId="39" xfId="0" applyNumberFormat="1" applyFont="1" applyFill="1" applyBorder="1" applyAlignment="1">
      <alignment horizontal="center"/>
    </xf>
    <xf numFmtId="2" fontId="13" fillId="4" borderId="56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57" xfId="0" applyNumberFormat="1" applyFont="1" applyFill="1" applyBorder="1" applyAlignment="1">
      <alignment horizontal="center" vertical="center"/>
    </xf>
    <xf numFmtId="2" fontId="8" fillId="4" borderId="47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2" fontId="13" fillId="4" borderId="5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2" fontId="2" fillId="4" borderId="16" xfId="0" applyNumberFormat="1" applyFont="1" applyFill="1" applyBorder="1" applyAlignment="1">
      <alignment horizontal="center" vertical="center"/>
    </xf>
    <xf numFmtId="2" fontId="2" fillId="4" borderId="4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2" fontId="21" fillId="4" borderId="58" xfId="0" applyNumberFormat="1" applyFont="1" applyFill="1" applyBorder="1" applyAlignment="1">
      <alignment horizontal="center"/>
    </xf>
    <xf numFmtId="2" fontId="2" fillId="4" borderId="55" xfId="0" applyNumberFormat="1" applyFont="1" applyFill="1" applyBorder="1" applyAlignment="1">
      <alignment horizontal="center" vertical="center"/>
    </xf>
    <xf numFmtId="2" fontId="13" fillId="4" borderId="5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1" fillId="0" borderId="42" xfId="0" applyFont="1" applyFill="1" applyBorder="1" applyAlignment="1">
      <alignment horizontal="left"/>
    </xf>
    <xf numFmtId="0" fontId="51" fillId="0" borderId="14" xfId="0" applyFont="1" applyBorder="1" applyAlignment="1">
      <alignment horizontal="center"/>
    </xf>
    <xf numFmtId="2" fontId="51" fillId="0" borderId="5" xfId="0" applyNumberFormat="1" applyFont="1" applyBorder="1" applyAlignment="1">
      <alignment horizontal="center"/>
    </xf>
    <xf numFmtId="0" fontId="51" fillId="0" borderId="2" xfId="0" applyFont="1" applyBorder="1" applyAlignment="1">
      <alignment horizontal="left"/>
    </xf>
    <xf numFmtId="0" fontId="51" fillId="0" borderId="9" xfId="0" applyFont="1" applyBorder="1" applyAlignment="1">
      <alignment horizontal="center"/>
    </xf>
    <xf numFmtId="2" fontId="51" fillId="0" borderId="2" xfId="0" applyNumberFormat="1" applyFont="1" applyBorder="1" applyAlignment="1">
      <alignment horizontal="center"/>
    </xf>
    <xf numFmtId="2" fontId="51" fillId="0" borderId="52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0" borderId="42" xfId="0" applyNumberFormat="1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15" xfId="0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42" xfId="0" applyFont="1" applyBorder="1" applyAlignment="1">
      <alignment horizontal="left"/>
    </xf>
    <xf numFmtId="2" fontId="53" fillId="0" borderId="42" xfId="0" applyNumberFormat="1" applyFont="1" applyBorder="1" applyAlignment="1">
      <alignment horizontal="center"/>
    </xf>
    <xf numFmtId="0" fontId="51" fillId="0" borderId="7" xfId="0" applyFont="1" applyBorder="1" applyAlignment="1">
      <alignment horizontal="left"/>
    </xf>
    <xf numFmtId="0" fontId="51" fillId="0" borderId="6" xfId="0" applyFont="1" applyBorder="1" applyAlignment="1">
      <alignment horizontal="center"/>
    </xf>
    <xf numFmtId="2" fontId="53" fillId="0" borderId="7" xfId="0" applyNumberFormat="1" applyFont="1" applyBorder="1" applyAlignment="1">
      <alignment horizontal="center"/>
    </xf>
    <xf numFmtId="2" fontId="51" fillId="0" borderId="7" xfId="0" applyNumberFormat="1" applyFont="1" applyBorder="1" applyAlignment="1">
      <alignment horizontal="center"/>
    </xf>
    <xf numFmtId="0" fontId="51" fillId="0" borderId="5" xfId="0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9" xfId="0" applyFont="1" applyBorder="1"/>
    <xf numFmtId="0" fontId="51" fillId="0" borderId="17" xfId="0" applyFont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5" fillId="0" borderId="0" xfId="0" applyFont="1" applyBorder="1"/>
    <xf numFmtId="2" fontId="51" fillId="4" borderId="16" xfId="0" applyNumberFormat="1" applyFont="1" applyFill="1" applyBorder="1" applyAlignment="1">
      <alignment horizontal="center"/>
    </xf>
    <xf numFmtId="2" fontId="51" fillId="4" borderId="56" xfId="0" applyNumberFormat="1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2" fontId="51" fillId="4" borderId="3" xfId="0" applyNumberFormat="1" applyFont="1" applyFill="1" applyBorder="1" applyAlignment="1">
      <alignment horizontal="center"/>
    </xf>
    <xf numFmtId="2" fontId="51" fillId="4" borderId="57" xfId="0" applyNumberFormat="1" applyFont="1" applyFill="1" applyBorder="1" applyAlignment="1">
      <alignment horizontal="center"/>
    </xf>
    <xf numFmtId="2" fontId="51" fillId="4" borderId="17" xfId="0" applyNumberFormat="1" applyFont="1" applyFill="1" applyBorder="1" applyAlignment="1">
      <alignment horizontal="center"/>
    </xf>
    <xf numFmtId="2" fontId="53" fillId="4" borderId="55" xfId="0" applyNumberFormat="1" applyFont="1" applyFill="1" applyBorder="1" applyAlignment="1">
      <alignment horizontal="center"/>
    </xf>
    <xf numFmtId="2" fontId="53" fillId="4" borderId="17" xfId="0" applyNumberFormat="1" applyFont="1" applyFill="1" applyBorder="1" applyAlignment="1">
      <alignment horizontal="center"/>
    </xf>
    <xf numFmtId="2" fontId="53" fillId="4" borderId="31" xfId="0" applyNumberFormat="1" applyFont="1" applyFill="1" applyBorder="1" applyAlignment="1">
      <alignment horizontal="center"/>
    </xf>
    <xf numFmtId="2" fontId="25" fillId="3" borderId="0" xfId="0" applyNumberFormat="1" applyFont="1" applyFill="1" applyBorder="1" applyAlignment="1">
      <alignment horizontal="center"/>
    </xf>
    <xf numFmtId="2" fontId="46" fillId="3" borderId="0" xfId="0" applyNumberFormat="1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 wrapText="1"/>
    </xf>
    <xf numFmtId="0" fontId="14" fillId="4" borderId="39" xfId="0" applyFont="1" applyFill="1" applyBorder="1" applyAlignment="1">
      <alignment horizontal="center" wrapText="1"/>
    </xf>
    <xf numFmtId="2" fontId="23" fillId="4" borderId="39" xfId="0" applyNumberFormat="1" applyFont="1" applyFill="1" applyBorder="1" applyAlignment="1">
      <alignment horizontal="center" wrapText="1"/>
    </xf>
    <xf numFmtId="2" fontId="23" fillId="4" borderId="41" xfId="0" applyNumberFormat="1" applyFont="1" applyFill="1" applyBorder="1" applyAlignment="1">
      <alignment horizontal="center" wrapText="1"/>
    </xf>
    <xf numFmtId="0" fontId="0" fillId="5" borderId="0" xfId="0" applyFill="1"/>
    <xf numFmtId="0" fontId="28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3" fillId="3" borderId="0" xfId="0" applyFont="1" applyFill="1"/>
    <xf numFmtId="0" fontId="13" fillId="0" borderId="35" xfId="0" applyFont="1" applyBorder="1"/>
    <xf numFmtId="0" fontId="25" fillId="0" borderId="1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48" xfId="0" applyFont="1" applyBorder="1"/>
    <xf numFmtId="164" fontId="2" fillId="0" borderId="35" xfId="0" applyNumberFormat="1" applyFont="1" applyBorder="1"/>
    <xf numFmtId="164" fontId="2" fillId="0" borderId="41" xfId="0" applyNumberFormat="1" applyFont="1" applyBorder="1"/>
    <xf numFmtId="0" fontId="2" fillId="0" borderId="40" xfId="0" applyFont="1" applyBorder="1"/>
    <xf numFmtId="2" fontId="13" fillId="0" borderId="32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/>
    <xf numFmtId="2" fontId="21" fillId="4" borderId="39" xfId="0" applyNumberFormat="1" applyFont="1" applyFill="1" applyBorder="1" applyAlignment="1">
      <alignment horizontal="center"/>
    </xf>
    <xf numFmtId="2" fontId="8" fillId="4" borderId="39" xfId="0" applyNumberFormat="1" applyFont="1" applyFill="1" applyBorder="1" applyAlignment="1">
      <alignment horizontal="center" vertical="center"/>
    </xf>
    <xf numFmtId="2" fontId="13" fillId="0" borderId="53" xfId="0" applyNumberFormat="1" applyFont="1" applyBorder="1" applyAlignment="1">
      <alignment horizontal="center"/>
    </xf>
    <xf numFmtId="2" fontId="13" fillId="4" borderId="18" xfId="0" applyNumberFormat="1" applyFont="1" applyFill="1" applyBorder="1" applyAlignment="1">
      <alignment horizontal="center"/>
    </xf>
    <xf numFmtId="2" fontId="0" fillId="0" borderId="0" xfId="0" applyNumberFormat="1"/>
    <xf numFmtId="2" fontId="13" fillId="4" borderId="47" xfId="0" applyNumberFormat="1" applyFont="1" applyFill="1" applyBorder="1" applyAlignment="1">
      <alignment horizontal="center"/>
    </xf>
    <xf numFmtId="2" fontId="21" fillId="0" borderId="5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0" xfId="0" applyFont="1"/>
    <xf numFmtId="2" fontId="13" fillId="0" borderId="42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/>
    </xf>
    <xf numFmtId="2" fontId="13" fillId="3" borderId="54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left" indent="1"/>
    </xf>
    <xf numFmtId="2" fontId="13" fillId="0" borderId="53" xfId="0" applyNumberFormat="1" applyFont="1" applyFill="1" applyBorder="1" applyAlignment="1">
      <alignment horizontal="left" indent="1"/>
    </xf>
    <xf numFmtId="2" fontId="21" fillId="3" borderId="4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24" xfId="0" applyFont="1" applyFill="1" applyBorder="1" applyAlignment="1">
      <alignment horizont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13" fillId="4" borderId="49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3" fillId="4" borderId="55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/>
    <xf numFmtId="0" fontId="51" fillId="0" borderId="11" xfId="0" applyFont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/>
    <xf numFmtId="2" fontId="53" fillId="4" borderId="33" xfId="0" applyNumberFormat="1" applyFont="1" applyFill="1" applyBorder="1" applyAlignment="1">
      <alignment horizontal="center"/>
    </xf>
    <xf numFmtId="2" fontId="51" fillId="0" borderId="60" xfId="0" applyNumberFormat="1" applyFont="1" applyBorder="1" applyAlignment="1">
      <alignment horizontal="center"/>
    </xf>
    <xf numFmtId="2" fontId="51" fillId="0" borderId="30" xfId="0" applyNumberFormat="1" applyFont="1" applyBorder="1" applyAlignment="1">
      <alignment horizontal="center"/>
    </xf>
    <xf numFmtId="2" fontId="51" fillId="0" borderId="25" xfId="0" applyNumberFormat="1" applyFont="1" applyBorder="1" applyAlignment="1">
      <alignment horizontal="center"/>
    </xf>
    <xf numFmtId="2" fontId="51" fillId="0" borderId="35" xfId="0" applyNumberFormat="1" applyFont="1" applyBorder="1" applyAlignment="1">
      <alignment horizontal="center"/>
    </xf>
    <xf numFmtId="2" fontId="53" fillId="4" borderId="61" xfId="0" applyNumberFormat="1" applyFont="1" applyFill="1" applyBorder="1" applyAlignment="1">
      <alignment horizontal="center"/>
    </xf>
    <xf numFmtId="2" fontId="53" fillId="4" borderId="62" xfId="0" applyNumberFormat="1" applyFont="1" applyFill="1" applyBorder="1" applyAlignment="1">
      <alignment horizontal="center"/>
    </xf>
    <xf numFmtId="2" fontId="51" fillId="4" borderId="63" xfId="0" applyNumberFormat="1" applyFont="1" applyFill="1" applyBorder="1" applyAlignment="1">
      <alignment horizontal="center"/>
    </xf>
    <xf numFmtId="2" fontId="51" fillId="4" borderId="41" xfId="0" applyNumberFormat="1" applyFont="1" applyFill="1" applyBorder="1" applyAlignment="1">
      <alignment horizontal="center" vertical="center"/>
    </xf>
    <xf numFmtId="2" fontId="13" fillId="4" borderId="32" xfId="0" applyNumberFormat="1" applyFont="1" applyFill="1" applyBorder="1" applyAlignment="1">
      <alignment horizontal="center"/>
    </xf>
    <xf numFmtId="2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1" fillId="0" borderId="7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5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23" fillId="0" borderId="43" xfId="0" applyNumberFormat="1" applyFont="1" applyBorder="1" applyAlignment="1">
      <alignment horizontal="center" wrapText="1"/>
    </xf>
    <xf numFmtId="0" fontId="2" fillId="0" borderId="38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36" fillId="0" borderId="0" xfId="0" applyFont="1" applyFill="1" applyBorder="1" applyAlignment="1">
      <alignment horizontal="center" wrapText="1"/>
    </xf>
    <xf numFmtId="2" fontId="41" fillId="0" borderId="0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2" fontId="21" fillId="0" borderId="10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40" fillId="0" borderId="53" xfId="0" applyFont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2" fontId="43" fillId="0" borderId="7" xfId="0" applyNumberFormat="1" applyFont="1" applyFill="1" applyBorder="1" applyAlignment="1">
      <alignment horizontal="center"/>
    </xf>
    <xf numFmtId="2" fontId="44" fillId="4" borderId="49" xfId="0" applyNumberFormat="1" applyFont="1" applyFill="1" applyBorder="1" applyAlignment="1">
      <alignment horizontal="center"/>
    </xf>
    <xf numFmtId="2" fontId="43" fillId="0" borderId="2" xfId="0" applyNumberFormat="1" applyFont="1" applyFill="1" applyBorder="1" applyAlignment="1">
      <alignment horizontal="center"/>
    </xf>
    <xf numFmtId="2" fontId="44" fillId="4" borderId="3" xfId="0" applyNumberFormat="1" applyFont="1" applyFill="1" applyBorder="1" applyAlignment="1">
      <alignment horizontal="center"/>
    </xf>
    <xf numFmtId="2" fontId="44" fillId="4" borderId="6" xfId="0" applyNumberFormat="1" applyFont="1" applyFill="1" applyBorder="1" applyAlignment="1">
      <alignment horizontal="center"/>
    </xf>
    <xf numFmtId="2" fontId="44" fillId="4" borderId="9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2" fontId="21" fillId="0" borderId="42" xfId="0" applyNumberFormat="1" applyFont="1" applyFill="1" applyBorder="1" applyAlignment="1">
      <alignment horizontal="center"/>
    </xf>
    <xf numFmtId="2" fontId="21" fillId="0" borderId="59" xfId="0" applyNumberFormat="1" applyFont="1" applyFill="1" applyBorder="1" applyAlignment="1">
      <alignment horizontal="center"/>
    </xf>
    <xf numFmtId="2" fontId="43" fillId="0" borderId="42" xfId="0" applyNumberFormat="1" applyFont="1" applyFill="1" applyBorder="1" applyAlignment="1">
      <alignment horizontal="center"/>
    </xf>
    <xf numFmtId="2" fontId="44" fillId="0" borderId="54" xfId="0" applyNumberFormat="1" applyFont="1" applyFill="1" applyBorder="1" applyAlignment="1">
      <alignment horizontal="center"/>
    </xf>
    <xf numFmtId="2" fontId="44" fillId="4" borderId="14" xfId="0" applyNumberFormat="1" applyFont="1" applyFill="1" applyBorder="1" applyAlignment="1">
      <alignment horizontal="center"/>
    </xf>
    <xf numFmtId="2" fontId="44" fillId="0" borderId="54" xfId="0" applyNumberFormat="1" applyFont="1" applyFill="1" applyBorder="1" applyAlignment="1"/>
    <xf numFmtId="2" fontId="44" fillId="4" borderId="55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wrapText="1"/>
    </xf>
    <xf numFmtId="0" fontId="40" fillId="0" borderId="64" xfId="0" applyFont="1" applyBorder="1" applyAlignment="1">
      <alignment horizontal="center" wrapText="1"/>
    </xf>
    <xf numFmtId="0" fontId="25" fillId="0" borderId="2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40" fillId="0" borderId="65" xfId="0" applyFont="1" applyBorder="1" applyAlignment="1">
      <alignment horizontal="center" wrapText="1"/>
    </xf>
    <xf numFmtId="0" fontId="28" fillId="0" borderId="5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wrapText="1"/>
    </xf>
    <xf numFmtId="2" fontId="41" fillId="0" borderId="38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center" wrapText="1"/>
    </xf>
    <xf numFmtId="0" fontId="34" fillId="0" borderId="24" xfId="0" applyFont="1" applyFill="1" applyBorder="1" applyAlignment="1">
      <alignment horizontal="center" vertical="center"/>
    </xf>
    <xf numFmtId="2" fontId="24" fillId="0" borderId="24" xfId="0" applyNumberFormat="1" applyFont="1" applyFill="1" applyBorder="1" applyAlignment="1">
      <alignment vertical="center"/>
    </xf>
    <xf numFmtId="2" fontId="28" fillId="0" borderId="53" xfId="0" applyNumberFormat="1" applyFont="1" applyBorder="1" applyAlignment="1">
      <alignment horizontal="center" wrapText="1"/>
    </xf>
    <xf numFmtId="2" fontId="28" fillId="0" borderId="56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2" fontId="43" fillId="0" borderId="23" xfId="0" applyNumberFormat="1" applyFont="1" applyFill="1" applyBorder="1" applyAlignment="1">
      <alignment horizontal="center"/>
    </xf>
    <xf numFmtId="2" fontId="13" fillId="0" borderId="66" xfId="0" applyNumberFormat="1" applyFont="1" applyBorder="1" applyAlignment="1">
      <alignment horizontal="center" wrapText="1"/>
    </xf>
    <xf numFmtId="2" fontId="43" fillId="0" borderId="60" xfId="0" applyNumberFormat="1" applyFont="1" applyFill="1" applyBorder="1" applyAlignment="1">
      <alignment horizontal="center"/>
    </xf>
    <xf numFmtId="2" fontId="21" fillId="4" borderId="67" xfId="0" applyNumberFormat="1" applyFont="1" applyFill="1" applyBorder="1" applyAlignment="1">
      <alignment horizontal="center"/>
    </xf>
    <xf numFmtId="2" fontId="21" fillId="4" borderId="28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/>
    </xf>
    <xf numFmtId="2" fontId="21" fillId="0" borderId="5" xfId="0" applyNumberFormat="1" applyFont="1" applyFill="1" applyBorder="1" applyAlignment="1">
      <alignment horizontal="center"/>
    </xf>
    <xf numFmtId="2" fontId="21" fillId="0" borderId="45" xfId="0" applyNumberFormat="1" applyFont="1" applyFill="1" applyBorder="1" applyAlignment="1">
      <alignment horizontal="center"/>
    </xf>
    <xf numFmtId="2" fontId="21" fillId="0" borderId="8" xfId="0" applyNumberFormat="1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13" fillId="0" borderId="59" xfId="0" applyNumberFormat="1" applyFont="1" applyFill="1" applyBorder="1" applyAlignment="1">
      <alignment horizontal="center"/>
    </xf>
    <xf numFmtId="0" fontId="25" fillId="0" borderId="56" xfId="0" applyFont="1" applyBorder="1" applyAlignment="1">
      <alignment horizontal="center" vertical="center"/>
    </xf>
    <xf numFmtId="2" fontId="13" fillId="0" borderId="64" xfId="0" applyNumberFormat="1" applyFont="1" applyFill="1" applyBorder="1" applyAlignment="1">
      <alignment horizontal="center"/>
    </xf>
    <xf numFmtId="2" fontId="13" fillId="0" borderId="59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38" xfId="0" applyFont="1" applyFill="1" applyBorder="1"/>
    <xf numFmtId="0" fontId="6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60" xfId="0" applyFont="1" applyBorder="1" applyAlignment="1">
      <alignment horizontal="left" wrapText="1"/>
    </xf>
    <xf numFmtId="0" fontId="13" fillId="0" borderId="52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8" fillId="6" borderId="27" xfId="0" applyFont="1" applyFill="1" applyBorder="1" applyAlignment="1">
      <alignment horizontal="center" wrapText="1"/>
    </xf>
    <xf numFmtId="0" fontId="18" fillId="6" borderId="38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18" fillId="6" borderId="24" xfId="0" applyFont="1" applyFill="1" applyBorder="1" applyAlignment="1">
      <alignment horizontal="center" wrapText="1"/>
    </xf>
    <xf numFmtId="9" fontId="15" fillId="6" borderId="21" xfId="1" applyFont="1" applyFill="1" applyBorder="1" applyAlignment="1">
      <alignment horizontal="center" wrapText="1"/>
    </xf>
    <xf numFmtId="9" fontId="15" fillId="6" borderId="37" xfId="1" applyFont="1" applyFill="1" applyBorder="1" applyAlignment="1">
      <alignment horizontal="center" wrapText="1"/>
    </xf>
    <xf numFmtId="9" fontId="15" fillId="6" borderId="22" xfId="1" applyFont="1" applyFill="1" applyBorder="1" applyAlignment="1">
      <alignment horizontal="center" wrapText="1"/>
    </xf>
    <xf numFmtId="0" fontId="20" fillId="0" borderId="23" xfId="0" applyFont="1" applyBorder="1" applyAlignment="1">
      <alignment horizontal="left" wrapText="1"/>
    </xf>
    <xf numFmtId="0" fontId="20" fillId="0" borderId="68" xfId="0" applyFont="1" applyBorder="1" applyAlignment="1">
      <alignment horizontal="left" wrapText="1"/>
    </xf>
    <xf numFmtId="0" fontId="15" fillId="6" borderId="21" xfId="0" applyFont="1" applyFill="1" applyBorder="1" applyAlignment="1">
      <alignment horizontal="center" wrapText="1"/>
    </xf>
    <xf numFmtId="0" fontId="15" fillId="6" borderId="37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left" wrapText="1"/>
    </xf>
    <xf numFmtId="0" fontId="26" fillId="0" borderId="52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8" fillId="0" borderId="5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31" xfId="0" applyFont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0" fontId="20" fillId="0" borderId="65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22" fillId="0" borderId="34" xfId="0" applyFont="1" applyBorder="1" applyAlignment="1">
      <alignment horizontal="left" wrapText="1"/>
    </xf>
    <xf numFmtId="0" fontId="26" fillId="0" borderId="59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5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24" fillId="0" borderId="27" xfId="0" applyFont="1" applyFill="1" applyBorder="1" applyAlignment="1">
      <alignment horizontal="left" wrapText="1"/>
    </xf>
    <xf numFmtId="0" fontId="29" fillId="0" borderId="64" xfId="0" applyFont="1" applyFill="1" applyBorder="1" applyAlignment="1">
      <alignment horizontal="left" wrapText="1"/>
    </xf>
    <xf numFmtId="0" fontId="20" fillId="0" borderId="53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0" fontId="15" fillId="6" borderId="27" xfId="0" applyFont="1" applyFill="1" applyBorder="1" applyAlignment="1">
      <alignment horizontal="center" wrapText="1"/>
    </xf>
    <xf numFmtId="0" fontId="15" fillId="6" borderId="38" xfId="0" applyFont="1" applyFill="1" applyBorder="1" applyAlignment="1">
      <alignment horizontal="center" wrapText="1"/>
    </xf>
    <xf numFmtId="0" fontId="18" fillId="6" borderId="21" xfId="0" applyFont="1" applyFill="1" applyBorder="1" applyAlignment="1">
      <alignment horizontal="center" wrapText="1"/>
    </xf>
    <xf numFmtId="0" fontId="18" fillId="6" borderId="37" xfId="0" applyFont="1" applyFill="1" applyBorder="1" applyAlignment="1">
      <alignment horizontal="center" wrapText="1"/>
    </xf>
    <xf numFmtId="0" fontId="15" fillId="6" borderId="35" xfId="0" applyFont="1" applyFill="1" applyBorder="1" applyAlignment="1">
      <alignment horizontal="center" wrapText="1"/>
    </xf>
    <xf numFmtId="0" fontId="15" fillId="6" borderId="48" xfId="0" applyFont="1" applyFill="1" applyBorder="1" applyAlignment="1">
      <alignment horizontal="center" wrapText="1"/>
    </xf>
    <xf numFmtId="0" fontId="15" fillId="6" borderId="22" xfId="0" applyFont="1" applyFill="1" applyBorder="1" applyAlignment="1">
      <alignment horizontal="center" wrapText="1"/>
    </xf>
    <xf numFmtId="0" fontId="18" fillId="6" borderId="23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15" fillId="6" borderId="40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59" xfId="0" applyFont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59" xfId="0" applyFont="1" applyFill="1" applyBorder="1" applyAlignment="1">
      <alignment horizontal="left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48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wrapText="1"/>
    </xf>
    <xf numFmtId="0" fontId="36" fillId="0" borderId="7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center" wrapText="1"/>
    </xf>
    <xf numFmtId="2" fontId="43" fillId="0" borderId="7" xfId="0" applyNumberFormat="1" applyFont="1" applyFill="1" applyBorder="1" applyAlignment="1">
      <alignment horizontal="left"/>
    </xf>
    <xf numFmtId="2" fontId="43" fillId="0" borderId="32" xfId="0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wrapText="1"/>
    </xf>
    <xf numFmtId="0" fontId="36" fillId="0" borderId="37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2" fontId="43" fillId="0" borderId="2" xfId="0" applyNumberFormat="1" applyFont="1" applyFill="1" applyBorder="1" applyAlignment="1">
      <alignment horizontal="left"/>
    </xf>
    <xf numFmtId="2" fontId="43" fillId="0" borderId="33" xfId="0" applyNumberFormat="1" applyFont="1" applyFill="1" applyBorder="1" applyAlignment="1">
      <alignment horizontal="left"/>
    </xf>
    <xf numFmtId="2" fontId="28" fillId="0" borderId="37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2" fontId="28" fillId="0" borderId="35" xfId="0" applyNumberFormat="1" applyFont="1" applyBorder="1" applyAlignment="1">
      <alignment horizontal="center"/>
    </xf>
    <xf numFmtId="2" fontId="28" fillId="0" borderId="48" xfId="0" applyNumberFormat="1" applyFont="1" applyBorder="1" applyAlignment="1">
      <alignment horizontal="center"/>
    </xf>
    <xf numFmtId="2" fontId="45" fillId="0" borderId="35" xfId="0" applyNumberFormat="1" applyFont="1" applyFill="1" applyBorder="1" applyAlignment="1">
      <alignment horizontal="center" vertical="center" wrapText="1"/>
    </xf>
    <xf numFmtId="2" fontId="45" fillId="0" borderId="48" xfId="0" applyNumberFormat="1" applyFont="1" applyFill="1" applyBorder="1" applyAlignment="1">
      <alignment horizontal="center" vertical="center" wrapText="1"/>
    </xf>
    <xf numFmtId="2" fontId="45" fillId="0" borderId="40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/>
    </xf>
    <xf numFmtId="0" fontId="34" fillId="6" borderId="48" xfId="0" applyFont="1" applyFill="1" applyBorder="1" applyAlignment="1">
      <alignment horizontal="center" vertical="center"/>
    </xf>
    <xf numFmtId="0" fontId="34" fillId="6" borderId="38" xfId="0" applyFont="1" applyFill="1" applyBorder="1" applyAlignment="1">
      <alignment horizontal="center" vertical="center"/>
    </xf>
    <xf numFmtId="0" fontId="34" fillId="6" borderId="4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left" wrapText="1"/>
    </xf>
    <xf numFmtId="0" fontId="20" fillId="0" borderId="65" xfId="0" applyFont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51" fillId="0" borderId="1" xfId="0" applyFont="1" applyBorder="1" applyAlignment="1">
      <alignment horizontal="left"/>
    </xf>
    <xf numFmtId="0" fontId="18" fillId="6" borderId="28" xfId="0" applyFont="1" applyFill="1" applyBorder="1" applyAlignment="1">
      <alignment horizontal="center" wrapText="1"/>
    </xf>
    <xf numFmtId="0" fontId="18" fillId="6" borderId="35" xfId="0" applyFont="1" applyFill="1" applyBorder="1" applyAlignment="1">
      <alignment horizontal="center" wrapText="1"/>
    </xf>
    <xf numFmtId="0" fontId="18" fillId="6" borderId="48" xfId="0" applyFont="1" applyFill="1" applyBorder="1" applyAlignment="1">
      <alignment horizontal="center" wrapText="1"/>
    </xf>
    <xf numFmtId="0" fontId="18" fillId="6" borderId="40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1" fillId="0" borderId="60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wrapText="1"/>
    </xf>
    <xf numFmtId="0" fontId="36" fillId="0" borderId="24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2" fontId="43" fillId="0" borderId="5" xfId="0" applyNumberFormat="1" applyFont="1" applyFill="1" applyBorder="1" applyAlignment="1">
      <alignment horizontal="left"/>
    </xf>
    <xf numFmtId="2" fontId="43" fillId="0" borderId="31" xfId="0" applyNumberFormat="1" applyFont="1" applyFill="1" applyBorder="1" applyAlignment="1">
      <alignment horizontal="left"/>
    </xf>
    <xf numFmtId="0" fontId="36" fillId="0" borderId="25" xfId="0" applyFont="1" applyFill="1" applyBorder="1" applyAlignment="1">
      <alignment horizontal="center" wrapText="1"/>
    </xf>
    <xf numFmtId="0" fontId="36" fillId="0" borderId="71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/>
    </xf>
    <xf numFmtId="0" fontId="34" fillId="6" borderId="37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49" fillId="6" borderId="21" xfId="0" applyFont="1" applyFill="1" applyBorder="1" applyAlignment="1">
      <alignment horizontal="center" wrapText="1"/>
    </xf>
    <xf numFmtId="0" fontId="49" fillId="6" borderId="37" xfId="0" applyFont="1" applyFill="1" applyBorder="1" applyAlignment="1">
      <alignment horizontal="center" wrapText="1"/>
    </xf>
    <xf numFmtId="0" fontId="49" fillId="6" borderId="22" xfId="0" applyFont="1" applyFill="1" applyBorder="1" applyAlignment="1">
      <alignment horizontal="center" wrapText="1"/>
    </xf>
    <xf numFmtId="0" fontId="49" fillId="6" borderId="27" xfId="0" applyFont="1" applyFill="1" applyBorder="1" applyAlignment="1">
      <alignment horizontal="center" wrapText="1"/>
    </xf>
    <xf numFmtId="0" fontId="49" fillId="6" borderId="38" xfId="0" applyFont="1" applyFill="1" applyBorder="1" applyAlignment="1">
      <alignment horizontal="center" wrapText="1"/>
    </xf>
    <xf numFmtId="0" fontId="49" fillId="6" borderId="2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9" fontId="47" fillId="6" borderId="21" xfId="1" applyFont="1" applyFill="1" applyBorder="1" applyAlignment="1">
      <alignment horizontal="center" wrapText="1"/>
    </xf>
    <xf numFmtId="9" fontId="47" fillId="6" borderId="37" xfId="1" applyFont="1" applyFill="1" applyBorder="1" applyAlignment="1">
      <alignment horizontal="center" wrapText="1"/>
    </xf>
    <xf numFmtId="9" fontId="47" fillId="6" borderId="22" xfId="1" applyFont="1" applyFill="1" applyBorder="1" applyAlignment="1">
      <alignment horizontal="center" wrapText="1"/>
    </xf>
    <xf numFmtId="0" fontId="49" fillId="6" borderId="0" xfId="0" applyFont="1" applyFill="1" applyBorder="1" applyAlignment="1">
      <alignment horizontal="center" wrapText="1"/>
    </xf>
    <xf numFmtId="0" fontId="47" fillId="6" borderId="21" xfId="0" applyFont="1" applyFill="1" applyBorder="1" applyAlignment="1">
      <alignment horizontal="center" wrapText="1"/>
    </xf>
    <xf numFmtId="0" fontId="47" fillId="6" borderId="37" xfId="0" applyFont="1" applyFill="1" applyBorder="1" applyAlignment="1">
      <alignment horizontal="center" wrapText="1"/>
    </xf>
    <xf numFmtId="0" fontId="47" fillId="6" borderId="0" xfId="0" applyFont="1" applyFill="1" applyBorder="1" applyAlignment="1">
      <alignment horizontal="center" wrapText="1"/>
    </xf>
    <xf numFmtId="0" fontId="47" fillId="6" borderId="24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47" fillId="6" borderId="35" xfId="0" applyFont="1" applyFill="1" applyBorder="1" applyAlignment="1">
      <alignment horizontal="center" wrapText="1"/>
    </xf>
    <xf numFmtId="0" fontId="47" fillId="6" borderId="48" xfId="0" applyFont="1" applyFill="1" applyBorder="1" applyAlignment="1">
      <alignment horizontal="center" wrapText="1"/>
    </xf>
    <xf numFmtId="0" fontId="47" fillId="6" borderId="22" xfId="0" applyFont="1" applyFill="1" applyBorder="1" applyAlignment="1">
      <alignment horizont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48" xfId="0" applyFont="1" applyFill="1" applyBorder="1" applyAlignment="1">
      <alignment horizontal="center" vertical="center" wrapText="1"/>
    </xf>
    <xf numFmtId="0" fontId="49" fillId="6" borderId="37" xfId="0" applyFont="1" applyFill="1" applyBorder="1" applyAlignment="1">
      <alignment horizontal="center" vertical="center" wrapText="1"/>
    </xf>
    <xf numFmtId="0" fontId="49" fillId="6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7" fillId="6" borderId="38" xfId="0" applyFont="1" applyFill="1" applyBorder="1" applyAlignment="1">
      <alignment horizontal="center" wrapText="1"/>
    </xf>
    <xf numFmtId="0" fontId="21" fillId="0" borderId="8" xfId="0" applyFont="1" applyBorder="1" applyAlignment="1">
      <alignment horizontal="left"/>
    </xf>
    <xf numFmtId="0" fontId="49" fillId="6" borderId="35" xfId="0" applyFont="1" applyFill="1" applyBorder="1" applyAlignment="1">
      <alignment horizontal="center" vertical="center"/>
    </xf>
    <xf numFmtId="0" fontId="49" fillId="6" borderId="48" xfId="0" applyFont="1" applyFill="1" applyBorder="1" applyAlignment="1">
      <alignment horizontal="center" vertical="center"/>
    </xf>
    <xf numFmtId="0" fontId="49" fillId="6" borderId="40" xfId="0" applyFont="1" applyFill="1" applyBorder="1" applyAlignment="1">
      <alignment horizontal="center" vertical="center"/>
    </xf>
    <xf numFmtId="0" fontId="47" fillId="6" borderId="40" xfId="0" applyFont="1" applyFill="1" applyBorder="1" applyAlignment="1">
      <alignment horizontal="center" wrapText="1"/>
    </xf>
    <xf numFmtId="0" fontId="40" fillId="0" borderId="53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3" fillId="0" borderId="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49" fillId="6" borderId="40" xfId="0" applyFont="1" applyFill="1" applyBorder="1" applyAlignment="1">
      <alignment horizontal="center" vertical="center" wrapText="1"/>
    </xf>
    <xf numFmtId="2" fontId="43" fillId="0" borderId="42" xfId="0" applyNumberFormat="1" applyFont="1" applyFill="1" applyBorder="1" applyAlignment="1">
      <alignment horizontal="left"/>
    </xf>
    <xf numFmtId="2" fontId="43" fillId="0" borderId="54" xfId="0" applyNumberFormat="1" applyFont="1" applyFill="1" applyBorder="1" applyAlignment="1">
      <alignment horizontal="left"/>
    </xf>
    <xf numFmtId="0" fontId="49" fillId="6" borderId="21" xfId="0" applyFont="1" applyFill="1" applyBorder="1" applyAlignment="1">
      <alignment horizontal="center" vertical="center"/>
    </xf>
    <xf numFmtId="0" fontId="49" fillId="6" borderId="37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6" borderId="28" xfId="0" applyFont="1" applyFill="1" applyBorder="1" applyAlignment="1">
      <alignment horizontal="center" vertical="center"/>
    </xf>
    <xf numFmtId="2" fontId="53" fillId="4" borderId="33" xfId="0" applyNumberFormat="1" applyFont="1" applyFill="1" applyBorder="1" applyAlignment="1">
      <alignment horizontal="center"/>
    </xf>
    <xf numFmtId="2" fontId="53" fillId="4" borderId="3" xfId="0" applyNumberFormat="1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33" fillId="6" borderId="40" xfId="0" applyFont="1" applyFill="1" applyBorder="1" applyAlignment="1">
      <alignment horizontal="center"/>
    </xf>
    <xf numFmtId="2" fontId="53" fillId="4" borderId="54" xfId="0" applyNumberFormat="1" applyFont="1" applyFill="1" applyBorder="1" applyAlignment="1">
      <alignment horizontal="center"/>
    </xf>
    <xf numFmtId="2" fontId="53" fillId="4" borderId="55" xfId="0" applyNumberFormat="1" applyFont="1" applyFill="1" applyBorder="1" applyAlignment="1">
      <alignment horizontal="center"/>
    </xf>
    <xf numFmtId="2" fontId="53" fillId="4" borderId="32" xfId="0" applyNumberFormat="1" applyFont="1" applyFill="1" applyBorder="1" applyAlignment="1">
      <alignment horizontal="center"/>
    </xf>
    <xf numFmtId="2" fontId="53" fillId="4" borderId="49" xfId="0" applyNumberFormat="1" applyFont="1" applyFill="1" applyBorder="1" applyAlignment="1">
      <alignment horizontal="center"/>
    </xf>
    <xf numFmtId="2" fontId="53" fillId="4" borderId="31" xfId="0" applyNumberFormat="1" applyFont="1" applyFill="1" applyBorder="1" applyAlignment="1">
      <alignment horizontal="center"/>
    </xf>
    <xf numFmtId="2" fontId="53" fillId="4" borderId="16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33" fillId="6" borderId="37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6" borderId="24" xfId="0" applyFont="1" applyFill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2" fontId="51" fillId="4" borderId="31" xfId="0" applyNumberFormat="1" applyFont="1" applyFill="1" applyBorder="1" applyAlignment="1">
      <alignment horizontal="center"/>
    </xf>
    <xf numFmtId="2" fontId="51" fillId="4" borderId="16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4" borderId="36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2" fontId="51" fillId="4" borderId="33" xfId="0" applyNumberFormat="1" applyFont="1" applyFill="1" applyBorder="1" applyAlignment="1">
      <alignment horizontal="center"/>
    </xf>
    <xf numFmtId="2" fontId="51" fillId="4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3" fillId="6" borderId="38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1" xfId="0" applyFont="1" applyBorder="1" applyAlignment="1">
      <alignment horizontal="center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6</xdr:row>
      <xdr:rowOff>67235</xdr:rowOff>
    </xdr:from>
    <xdr:to>
      <xdr:col>0</xdr:col>
      <xdr:colOff>1456765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265" y="1221441"/>
          <a:ext cx="1333500" cy="5602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  ВЕРХНІЙ СКЛАД   п.23             </a:t>
          </a:r>
          <a:r>
            <a:rPr lang="ru-RU" sz="1100" b="1" i="0" strike="noStrike" baseline="0">
              <a:solidFill>
                <a:srgbClr val="000000"/>
              </a:solidFill>
              <a:latin typeface="Arial Cyr"/>
            </a:rPr>
            <a:t>   </a:t>
          </a:r>
          <a:r>
            <a:rPr lang="ru-RU" sz="1100" b="1" i="0" strike="noStrike">
              <a:solidFill>
                <a:srgbClr val="000000"/>
              </a:solidFill>
              <a:latin typeface="Arial Cyr"/>
            </a:rPr>
            <a:t>  ДСТУ 2090-92</a:t>
          </a:r>
        </a:p>
      </xdr:txBody>
    </xdr:sp>
    <xdr:clientData/>
  </xdr:twoCellAnchor>
  <xdr:twoCellAnchor>
    <xdr:from>
      <xdr:col>0</xdr:col>
      <xdr:colOff>213360</xdr:colOff>
      <xdr:row>0</xdr:row>
      <xdr:rowOff>0</xdr:rowOff>
    </xdr:from>
    <xdr:to>
      <xdr:col>0</xdr:col>
      <xdr:colOff>1066800</xdr:colOff>
      <xdr:row>5</xdr:row>
      <xdr:rowOff>60960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13360" y="0"/>
          <a:ext cx="85344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121920</xdr:colOff>
      <xdr:row>6</xdr:row>
      <xdr:rowOff>38100</xdr:rowOff>
    </xdr:from>
    <xdr:to>
      <xdr:col>0</xdr:col>
      <xdr:colOff>1653540</xdr:colOff>
      <xdr:row>9</xdr:row>
      <xdr:rowOff>60960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21920" y="1219200"/>
          <a:ext cx="153162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ВЕРХНІЙ СКЛАД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п. 23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ДСТУ 2090-92</a:t>
          </a:r>
        </a:p>
      </xdr:txBody>
    </xdr:sp>
    <xdr:clientData/>
  </xdr:twoCellAnchor>
  <xdr:twoCellAnchor>
    <xdr:from>
      <xdr:col>0</xdr:col>
      <xdr:colOff>213360</xdr:colOff>
      <xdr:row>0</xdr:row>
      <xdr:rowOff>0</xdr:rowOff>
    </xdr:from>
    <xdr:to>
      <xdr:col>0</xdr:col>
      <xdr:colOff>1066800</xdr:colOff>
      <xdr:row>5</xdr:row>
      <xdr:rowOff>60960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13360" y="0"/>
          <a:ext cx="85344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66675</xdr:rowOff>
    </xdr:from>
    <xdr:to>
      <xdr:col>0</xdr:col>
      <xdr:colOff>1609725</xdr:colOff>
      <xdr:row>8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1209675"/>
          <a:ext cx="1533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ПРОМІЖНИЙ СКЛАД</a:t>
          </a:r>
        </a:p>
      </xdr:txBody>
    </xdr:sp>
    <xdr:clientData/>
  </xdr:twoCellAnchor>
  <xdr:twoCellAnchor>
    <xdr:from>
      <xdr:col>0</xdr:col>
      <xdr:colOff>182880</xdr:colOff>
      <xdr:row>0</xdr:row>
      <xdr:rowOff>0</xdr:rowOff>
    </xdr:from>
    <xdr:to>
      <xdr:col>0</xdr:col>
      <xdr:colOff>1470660</xdr:colOff>
      <xdr:row>5</xdr:row>
      <xdr:rowOff>60960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182880" y="0"/>
          <a:ext cx="128778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6</xdr:row>
      <xdr:rowOff>45720</xdr:rowOff>
    </xdr:from>
    <xdr:to>
      <xdr:col>0</xdr:col>
      <xdr:colOff>1706880</xdr:colOff>
      <xdr:row>9</xdr:row>
      <xdr:rowOff>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76200" y="1287780"/>
          <a:ext cx="1630680" cy="579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ПРОМІЖНИЙ СКЛАД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п. 24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ДСТУ 2090-92</a:t>
          </a:r>
        </a:p>
      </xdr:txBody>
    </xdr:sp>
    <xdr:clientData/>
  </xdr:twoCellAnchor>
  <xdr:twoCellAnchor>
    <xdr:from>
      <xdr:col>0</xdr:col>
      <xdr:colOff>182880</xdr:colOff>
      <xdr:row>0</xdr:row>
      <xdr:rowOff>0</xdr:rowOff>
    </xdr:from>
    <xdr:to>
      <xdr:col>0</xdr:col>
      <xdr:colOff>1470660</xdr:colOff>
      <xdr:row>5</xdr:row>
      <xdr:rowOff>60960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182880" y="0"/>
          <a:ext cx="128778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66675</xdr:rowOff>
    </xdr:from>
    <xdr:to>
      <xdr:col>0</xdr:col>
      <xdr:colOff>1409700</xdr:colOff>
      <xdr:row>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1219200"/>
          <a:ext cx="13335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   НИЖНІЙ СКЛАД</a:t>
          </a:r>
        </a:p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п.22                   ДСТУ</a:t>
          </a:r>
          <a:r>
            <a:rPr lang="ru-RU" sz="1100" b="1" i="0" strike="noStrike" baseline="0">
              <a:solidFill>
                <a:srgbClr val="000000"/>
              </a:solidFill>
              <a:latin typeface="Arial Cyr"/>
            </a:rPr>
            <a:t> 2090-92</a:t>
          </a:r>
          <a:endParaRPr lang="ru-RU" sz="11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297180</xdr:colOff>
      <xdr:row>0</xdr:row>
      <xdr:rowOff>0</xdr:rowOff>
    </xdr:from>
    <xdr:to>
      <xdr:col>0</xdr:col>
      <xdr:colOff>1150620</xdr:colOff>
      <xdr:row>5</xdr:row>
      <xdr:rowOff>60960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97180" y="0"/>
          <a:ext cx="85344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66675</xdr:rowOff>
    </xdr:from>
    <xdr:to>
      <xdr:col>0</xdr:col>
      <xdr:colOff>1495425</xdr:colOff>
      <xdr:row>8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" y="126682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ЦЕХ</a:t>
          </a:r>
          <a:r>
            <a:rPr lang="ru-RU" sz="1100" b="1" i="0" strike="noStrike" baseline="0">
              <a:solidFill>
                <a:srgbClr val="000000"/>
              </a:solidFill>
              <a:latin typeface="Arial Cyr"/>
            </a:rPr>
            <a:t> ПЕРЕРОБКИ</a:t>
          </a:r>
          <a:endParaRPr lang="ru-RU" sz="11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213360</xdr:colOff>
      <xdr:row>0</xdr:row>
      <xdr:rowOff>0</xdr:rowOff>
    </xdr:from>
    <xdr:to>
      <xdr:col>0</xdr:col>
      <xdr:colOff>1356360</xdr:colOff>
      <xdr:row>5</xdr:row>
      <xdr:rowOff>60960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13360" y="0"/>
          <a:ext cx="1143000" cy="158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="85" zoomScaleSheetLayoutView="85" workbookViewId="0">
      <selection activeCell="A72" sqref="A72"/>
    </sheetView>
  </sheetViews>
  <sheetFormatPr defaultRowHeight="13.2"/>
  <cols>
    <col min="1" max="1" width="46.109375" customWidth="1"/>
    <col min="2" max="2" width="10.44140625" customWidth="1"/>
    <col min="3" max="3" width="13" customWidth="1"/>
    <col min="4" max="4" width="11.44140625" customWidth="1"/>
    <col min="5" max="5" width="9.6640625" customWidth="1"/>
    <col min="6" max="6" width="10.44140625" customWidth="1"/>
    <col min="7" max="7" width="10.33203125" customWidth="1"/>
    <col min="8" max="8" width="10.109375" customWidth="1"/>
    <col min="9" max="9" width="10.44140625" customWidth="1"/>
    <col min="10" max="10" width="8.5546875" customWidth="1"/>
  </cols>
  <sheetData>
    <row r="1" spans="1:9" ht="15">
      <c r="B1" s="1"/>
      <c r="C1" s="386" t="s">
        <v>0</v>
      </c>
      <c r="D1" s="386"/>
      <c r="E1" s="386"/>
      <c r="F1" s="386"/>
      <c r="G1" s="386"/>
      <c r="H1" s="386"/>
    </row>
    <row r="2" spans="1:9" ht="15">
      <c r="B2" s="1"/>
      <c r="C2" s="386" t="s">
        <v>1</v>
      </c>
      <c r="D2" s="386"/>
      <c r="E2" s="386"/>
      <c r="F2" s="386"/>
      <c r="G2" s="386"/>
      <c r="H2" s="386"/>
      <c r="I2" s="386"/>
    </row>
    <row r="3" spans="1:9" ht="15">
      <c r="B3" s="1"/>
      <c r="C3" s="2"/>
      <c r="D3" s="2"/>
      <c r="E3" s="2"/>
      <c r="F3" s="2"/>
      <c r="G3" s="2"/>
      <c r="H3" s="2"/>
      <c r="I3" s="2"/>
    </row>
    <row r="4" spans="1:9" ht="17.399999999999999">
      <c r="B4" s="1"/>
      <c r="F4" s="3"/>
      <c r="G4" s="4" t="s">
        <v>2</v>
      </c>
      <c r="H4" s="240" t="s">
        <v>121</v>
      </c>
      <c r="I4" s="240"/>
    </row>
    <row r="5" spans="1:9" ht="15">
      <c r="B5" s="1"/>
      <c r="F5" s="5"/>
      <c r="G5" s="6"/>
      <c r="H5" s="7"/>
      <c r="I5" s="7"/>
    </row>
    <row r="6" spans="1:9" ht="15.6">
      <c r="A6" s="231" t="s">
        <v>174</v>
      </c>
      <c r="B6" s="1"/>
      <c r="F6" s="5"/>
      <c r="G6" s="5"/>
      <c r="H6" s="5"/>
      <c r="I6" s="5"/>
    </row>
    <row r="7" spans="1:9" ht="15.6">
      <c r="A7" s="8"/>
      <c r="B7" s="1"/>
      <c r="D7" s="5"/>
      <c r="E7" s="5"/>
    </row>
    <row r="8" spans="1:9" ht="15.6">
      <c r="A8" s="387" t="s">
        <v>3</v>
      </c>
      <c r="B8" s="387"/>
      <c r="C8" s="387"/>
      <c r="D8" s="387"/>
      <c r="E8" s="387"/>
      <c r="F8" s="387"/>
      <c r="G8" s="387"/>
      <c r="H8" s="387"/>
    </row>
    <row r="9" spans="1:9" ht="18">
      <c r="A9" s="388" t="s">
        <v>4</v>
      </c>
      <c r="B9" s="388"/>
      <c r="C9" s="388"/>
      <c r="D9" s="388"/>
      <c r="E9" s="388"/>
      <c r="F9" s="388"/>
      <c r="G9" s="388"/>
      <c r="H9" s="388"/>
    </row>
    <row r="10" spans="1:9" ht="16.8">
      <c r="A10" s="377" t="s">
        <v>138</v>
      </c>
      <c r="B10" s="377"/>
      <c r="C10" s="377"/>
      <c r="D10" s="377"/>
      <c r="E10" s="377"/>
      <c r="F10" s="377"/>
      <c r="G10" s="377"/>
      <c r="H10" s="377"/>
      <c r="I10" s="9"/>
    </row>
    <row r="11" spans="1:9" ht="22.8" thickBot="1">
      <c r="A11" s="10" t="s">
        <v>5</v>
      </c>
      <c r="B11" s="1"/>
    </row>
    <row r="12" spans="1:9" ht="13.8">
      <c r="A12" s="378" t="s">
        <v>6</v>
      </c>
      <c r="B12" s="379"/>
      <c r="C12" s="382" t="s">
        <v>7</v>
      </c>
      <c r="D12" s="384" t="s">
        <v>8</v>
      </c>
      <c r="E12" s="385"/>
      <c r="F12" s="384" t="s">
        <v>9</v>
      </c>
      <c r="G12" s="385"/>
      <c r="H12" s="384" t="s">
        <v>10</v>
      </c>
      <c r="I12" s="385"/>
    </row>
    <row r="13" spans="1:9" ht="13.8" thickBot="1">
      <c r="A13" s="380"/>
      <c r="B13" s="381"/>
      <c r="C13" s="383"/>
      <c r="D13" s="11" t="s">
        <v>11</v>
      </c>
      <c r="E13" s="176" t="s">
        <v>12</v>
      </c>
      <c r="F13" s="11" t="s">
        <v>11</v>
      </c>
      <c r="G13" s="176" t="s">
        <v>12</v>
      </c>
      <c r="H13" s="11" t="s">
        <v>11</v>
      </c>
      <c r="I13" s="12" t="s">
        <v>12</v>
      </c>
    </row>
    <row r="14" spans="1:9" ht="16.5" customHeight="1">
      <c r="A14" s="401" t="s">
        <v>13</v>
      </c>
      <c r="B14" s="402"/>
      <c r="C14" s="402"/>
      <c r="D14" s="402"/>
      <c r="E14" s="402"/>
      <c r="F14" s="402"/>
      <c r="G14" s="402"/>
      <c r="H14" s="402"/>
      <c r="I14" s="403"/>
    </row>
    <row r="15" spans="1:9" ht="17.25" customHeight="1" thickBot="1">
      <c r="A15" s="397" t="s">
        <v>14</v>
      </c>
      <c r="B15" s="398"/>
      <c r="C15" s="398"/>
      <c r="D15" s="399"/>
      <c r="E15" s="399"/>
      <c r="F15" s="399"/>
      <c r="G15" s="399"/>
      <c r="H15" s="399"/>
      <c r="I15" s="400"/>
    </row>
    <row r="16" spans="1:9" ht="18" customHeight="1">
      <c r="A16" s="389" t="s">
        <v>15</v>
      </c>
      <c r="B16" s="390"/>
      <c r="C16" s="13" t="s">
        <v>16</v>
      </c>
      <c r="D16" s="29">
        <f>E16/1.2</f>
        <v>800</v>
      </c>
      <c r="E16" s="161">
        <v>960</v>
      </c>
      <c r="F16" s="29">
        <f>G16/1.2</f>
        <v>755</v>
      </c>
      <c r="G16" s="161">
        <v>906</v>
      </c>
      <c r="H16" s="29">
        <f>I16/1.2</f>
        <v>740</v>
      </c>
      <c r="I16" s="158">
        <v>888</v>
      </c>
    </row>
    <row r="17" spans="1:9" ht="19.5" customHeight="1">
      <c r="A17" s="393" t="s">
        <v>17</v>
      </c>
      <c r="B17" s="394"/>
      <c r="C17" s="15" t="s">
        <v>16</v>
      </c>
      <c r="D17" s="361">
        <f t="shared" ref="D17:D23" si="0">E17/1.2</f>
        <v>1080</v>
      </c>
      <c r="E17" s="162">
        <v>1296</v>
      </c>
      <c r="F17" s="361">
        <f>G17/1.2</f>
        <v>1025</v>
      </c>
      <c r="G17" s="162">
        <v>1230</v>
      </c>
      <c r="H17" s="361">
        <f t="shared" ref="H17:H27" si="1">I17/1.2</f>
        <v>975</v>
      </c>
      <c r="I17" s="160">
        <v>1170</v>
      </c>
    </row>
    <row r="18" spans="1:9" ht="19.5" customHeight="1">
      <c r="A18" s="395" t="s">
        <v>18</v>
      </c>
      <c r="B18" s="396"/>
      <c r="C18" s="15" t="s">
        <v>16</v>
      </c>
      <c r="D18" s="361">
        <f t="shared" si="0"/>
        <v>1325</v>
      </c>
      <c r="E18" s="162">
        <v>1590</v>
      </c>
      <c r="F18" s="361">
        <f>G18/1.2</f>
        <v>1215</v>
      </c>
      <c r="G18" s="162">
        <v>1458</v>
      </c>
      <c r="H18" s="361">
        <f t="shared" si="1"/>
        <v>1160</v>
      </c>
      <c r="I18" s="160">
        <v>1392</v>
      </c>
    </row>
    <row r="19" spans="1:9" ht="19.5" customHeight="1">
      <c r="A19" s="393" t="s">
        <v>19</v>
      </c>
      <c r="B19" s="394"/>
      <c r="C19" s="15" t="s">
        <v>16</v>
      </c>
      <c r="D19" s="361">
        <f t="shared" si="0"/>
        <v>1400</v>
      </c>
      <c r="E19" s="162">
        <v>1680</v>
      </c>
      <c r="F19" s="361">
        <f>G19/1.2</f>
        <v>1290</v>
      </c>
      <c r="G19" s="162">
        <v>1548</v>
      </c>
      <c r="H19" s="361">
        <f t="shared" si="1"/>
        <v>1205</v>
      </c>
      <c r="I19" s="160">
        <v>1446</v>
      </c>
    </row>
    <row r="20" spans="1:9" ht="17.25" customHeight="1">
      <c r="A20" s="393" t="s">
        <v>20</v>
      </c>
      <c r="B20" s="394"/>
      <c r="C20" s="15" t="s">
        <v>16</v>
      </c>
      <c r="D20" s="361">
        <f t="shared" si="0"/>
        <v>1450</v>
      </c>
      <c r="E20" s="162">
        <v>1740</v>
      </c>
      <c r="F20" s="361" t="s">
        <v>21</v>
      </c>
      <c r="G20" s="162" t="s">
        <v>21</v>
      </c>
      <c r="H20" s="361" t="s">
        <v>21</v>
      </c>
      <c r="I20" s="160" t="s">
        <v>21</v>
      </c>
    </row>
    <row r="21" spans="1:9" ht="18.75" customHeight="1">
      <c r="A21" s="393" t="s">
        <v>22</v>
      </c>
      <c r="B21" s="394"/>
      <c r="C21" s="15" t="s">
        <v>16</v>
      </c>
      <c r="D21" s="361">
        <f t="shared" si="0"/>
        <v>1545</v>
      </c>
      <c r="E21" s="162">
        <v>1854</v>
      </c>
      <c r="F21" s="361" t="s">
        <v>21</v>
      </c>
      <c r="G21" s="162" t="s">
        <v>21</v>
      </c>
      <c r="H21" s="361" t="s">
        <v>21</v>
      </c>
      <c r="I21" s="160" t="s">
        <v>21</v>
      </c>
    </row>
    <row r="22" spans="1:9" ht="18.75" customHeight="1" thickBot="1">
      <c r="A22" s="391" t="s">
        <v>23</v>
      </c>
      <c r="B22" s="392"/>
      <c r="C22" s="18" t="s">
        <v>16</v>
      </c>
      <c r="D22" s="31">
        <f t="shared" si="0"/>
        <v>1615</v>
      </c>
      <c r="E22" s="163">
        <v>1938</v>
      </c>
      <c r="F22" s="362" t="s">
        <v>21</v>
      </c>
      <c r="G22" s="175" t="s">
        <v>21</v>
      </c>
      <c r="H22" s="31" t="s">
        <v>21</v>
      </c>
      <c r="I22" s="170" t="s">
        <v>21</v>
      </c>
    </row>
    <row r="23" spans="1:9" ht="20.25" customHeight="1" thickBot="1">
      <c r="A23" s="418" t="s">
        <v>24</v>
      </c>
      <c r="B23" s="419"/>
      <c r="C23" s="22" t="s">
        <v>16</v>
      </c>
      <c r="D23" s="363">
        <f t="shared" si="0"/>
        <v>1025</v>
      </c>
      <c r="E23" s="168">
        <v>1230</v>
      </c>
      <c r="F23" s="363">
        <f>G23/1.2</f>
        <v>980</v>
      </c>
      <c r="G23" s="242">
        <v>1176</v>
      </c>
      <c r="H23" s="363" t="s">
        <v>21</v>
      </c>
      <c r="I23" s="243" t="s">
        <v>21</v>
      </c>
    </row>
    <row r="24" spans="1:9" ht="19.5" customHeight="1" thickBot="1">
      <c r="A24" s="404" t="s">
        <v>25</v>
      </c>
      <c r="B24" s="405"/>
      <c r="C24" s="25" t="s">
        <v>16</v>
      </c>
      <c r="D24" s="23" t="s">
        <v>21</v>
      </c>
      <c r="E24" s="185" t="s">
        <v>21</v>
      </c>
      <c r="F24" s="339">
        <f>G24/1.2</f>
        <v>465</v>
      </c>
      <c r="G24" s="185">
        <v>558</v>
      </c>
      <c r="H24" s="339" t="s">
        <v>21</v>
      </c>
      <c r="I24" s="171" t="s">
        <v>21</v>
      </c>
    </row>
    <row r="25" spans="1:9" ht="18.75" customHeight="1">
      <c r="A25" s="416" t="s">
        <v>155</v>
      </c>
      <c r="B25" s="417"/>
      <c r="C25" s="13" t="s">
        <v>16</v>
      </c>
      <c r="D25" s="26" t="s">
        <v>21</v>
      </c>
      <c r="E25" s="161" t="s">
        <v>21</v>
      </c>
      <c r="F25" s="364">
        <f>G25/1.2</f>
        <v>605</v>
      </c>
      <c r="G25" s="161">
        <v>726</v>
      </c>
      <c r="H25" s="29">
        <f t="shared" si="1"/>
        <v>600</v>
      </c>
      <c r="I25" s="158">
        <v>720</v>
      </c>
    </row>
    <row r="26" spans="1:9" ht="16.5" customHeight="1">
      <c r="A26" s="427" t="s">
        <v>156</v>
      </c>
      <c r="B26" s="428"/>
      <c r="C26" s="15" t="s">
        <v>16</v>
      </c>
      <c r="D26" s="16" t="s">
        <v>21</v>
      </c>
      <c r="E26" s="162" t="s">
        <v>21</v>
      </c>
      <c r="F26" s="361">
        <f>G26/1.2</f>
        <v>820</v>
      </c>
      <c r="G26" s="162">
        <v>984</v>
      </c>
      <c r="H26" s="361">
        <f t="shared" si="1"/>
        <v>780</v>
      </c>
      <c r="I26" s="160">
        <v>936</v>
      </c>
    </row>
    <row r="27" spans="1:9" ht="18.75" customHeight="1" thickBot="1">
      <c r="A27" s="412" t="s">
        <v>157</v>
      </c>
      <c r="B27" s="413"/>
      <c r="C27" s="18" t="s">
        <v>16</v>
      </c>
      <c r="D27" s="21" t="s">
        <v>21</v>
      </c>
      <c r="E27" s="175" t="s">
        <v>21</v>
      </c>
      <c r="F27" s="306">
        <f>G27/1.2</f>
        <v>975</v>
      </c>
      <c r="G27" s="163">
        <v>1170</v>
      </c>
      <c r="H27" s="31">
        <f t="shared" si="1"/>
        <v>950</v>
      </c>
      <c r="I27" s="159">
        <v>1140</v>
      </c>
    </row>
    <row r="28" spans="1:9" ht="16.5" customHeight="1">
      <c r="A28" s="406" t="s">
        <v>26</v>
      </c>
      <c r="B28" s="407"/>
      <c r="C28" s="407"/>
      <c r="D28" s="408"/>
      <c r="E28" s="408"/>
      <c r="F28" s="408"/>
      <c r="G28" s="408"/>
      <c r="H28" s="408"/>
      <c r="I28" s="409"/>
    </row>
    <row r="29" spans="1:9" ht="16.2" thickBot="1">
      <c r="A29" s="397" t="s">
        <v>27</v>
      </c>
      <c r="B29" s="398"/>
      <c r="C29" s="398"/>
      <c r="D29" s="399"/>
      <c r="E29" s="399"/>
      <c r="F29" s="399"/>
      <c r="G29" s="399"/>
      <c r="H29" s="399"/>
      <c r="I29" s="400"/>
    </row>
    <row r="30" spans="1:9" ht="13.8">
      <c r="A30" s="410" t="s">
        <v>143</v>
      </c>
      <c r="B30" s="411"/>
      <c r="C30" s="28" t="s">
        <v>16</v>
      </c>
      <c r="D30" s="151">
        <f t="shared" ref="D30:D37" si="2">E30/1.2</f>
        <v>1280</v>
      </c>
      <c r="E30" s="158">
        <v>1536</v>
      </c>
      <c r="F30" s="151">
        <f t="shared" ref="F30:F37" si="3">G30/1.2</f>
        <v>755</v>
      </c>
      <c r="G30" s="158">
        <v>906</v>
      </c>
      <c r="H30" s="151">
        <f t="shared" ref="H30:H37" si="4">I30/1.2</f>
        <v>675</v>
      </c>
      <c r="I30" s="158">
        <v>810</v>
      </c>
    </row>
    <row r="31" spans="1:9" ht="14.4" thickBot="1">
      <c r="A31" s="424" t="s">
        <v>148</v>
      </c>
      <c r="B31" s="421"/>
      <c r="C31" s="30" t="s">
        <v>16</v>
      </c>
      <c r="D31" s="152">
        <f t="shared" si="2"/>
        <v>1380</v>
      </c>
      <c r="E31" s="169">
        <v>1656</v>
      </c>
      <c r="F31" s="152">
        <f t="shared" si="3"/>
        <v>805</v>
      </c>
      <c r="G31" s="169">
        <v>966</v>
      </c>
      <c r="H31" s="152">
        <f t="shared" si="4"/>
        <v>795</v>
      </c>
      <c r="I31" s="169">
        <v>954</v>
      </c>
    </row>
    <row r="32" spans="1:9" ht="13.8">
      <c r="A32" s="410" t="s">
        <v>144</v>
      </c>
      <c r="B32" s="411"/>
      <c r="C32" s="32" t="s">
        <v>16</v>
      </c>
      <c r="D32" s="29">
        <f t="shared" si="2"/>
        <v>1025</v>
      </c>
      <c r="E32" s="158">
        <v>1230</v>
      </c>
      <c r="F32" s="29">
        <f t="shared" si="3"/>
        <v>600</v>
      </c>
      <c r="G32" s="158">
        <v>720</v>
      </c>
      <c r="H32" s="29">
        <f t="shared" si="4"/>
        <v>540</v>
      </c>
      <c r="I32" s="158">
        <v>648</v>
      </c>
    </row>
    <row r="33" spans="1:9" ht="14.4" thickBot="1">
      <c r="A33" s="422" t="s">
        <v>145</v>
      </c>
      <c r="B33" s="423"/>
      <c r="C33" s="252" t="s">
        <v>16</v>
      </c>
      <c r="D33" s="31">
        <f t="shared" si="2"/>
        <v>1070</v>
      </c>
      <c r="E33" s="169">
        <v>1284</v>
      </c>
      <c r="F33" s="31">
        <f t="shared" si="3"/>
        <v>610</v>
      </c>
      <c r="G33" s="169">
        <v>732</v>
      </c>
      <c r="H33" s="31">
        <f t="shared" si="4"/>
        <v>595</v>
      </c>
      <c r="I33" s="169">
        <v>714</v>
      </c>
    </row>
    <row r="34" spans="1:9" ht="13.8">
      <c r="A34" s="425" t="s">
        <v>146</v>
      </c>
      <c r="B34" s="426"/>
      <c r="C34" s="28" t="s">
        <v>16</v>
      </c>
      <c r="D34" s="251">
        <f t="shared" si="2"/>
        <v>690</v>
      </c>
      <c r="E34" s="165">
        <v>828</v>
      </c>
      <c r="F34" s="251">
        <f t="shared" si="3"/>
        <v>565</v>
      </c>
      <c r="G34" s="158">
        <v>678</v>
      </c>
      <c r="H34" s="251">
        <f t="shared" si="4"/>
        <v>505</v>
      </c>
      <c r="I34" s="158">
        <v>606</v>
      </c>
    </row>
    <row r="35" spans="1:9" ht="14.4" thickBot="1">
      <c r="A35" s="424" t="s">
        <v>149</v>
      </c>
      <c r="B35" s="421"/>
      <c r="C35" s="30" t="s">
        <v>16</v>
      </c>
      <c r="D35" s="31">
        <f t="shared" si="2"/>
        <v>700</v>
      </c>
      <c r="E35" s="169">
        <v>840</v>
      </c>
      <c r="F35" s="31">
        <f t="shared" si="3"/>
        <v>575</v>
      </c>
      <c r="G35" s="169">
        <v>690</v>
      </c>
      <c r="H35" s="31">
        <f t="shared" si="4"/>
        <v>565</v>
      </c>
      <c r="I35" s="169">
        <v>678</v>
      </c>
    </row>
    <row r="36" spans="1:9" ht="13.8">
      <c r="A36" s="410" t="s">
        <v>130</v>
      </c>
      <c r="B36" s="411"/>
      <c r="C36" s="32" t="s">
        <v>16</v>
      </c>
      <c r="D36" s="29">
        <f t="shared" si="2"/>
        <v>575</v>
      </c>
      <c r="E36" s="158">
        <v>690</v>
      </c>
      <c r="F36" s="29">
        <f t="shared" si="3"/>
        <v>535</v>
      </c>
      <c r="G36" s="158">
        <v>642</v>
      </c>
      <c r="H36" s="29">
        <f t="shared" si="4"/>
        <v>490</v>
      </c>
      <c r="I36" s="158">
        <v>588</v>
      </c>
    </row>
    <row r="37" spans="1:9" ht="14.4" thickBot="1">
      <c r="A37" s="420" t="s">
        <v>131</v>
      </c>
      <c r="B37" s="421"/>
      <c r="C37" s="33" t="s">
        <v>16</v>
      </c>
      <c r="D37" s="31">
        <f t="shared" si="2"/>
        <v>600</v>
      </c>
      <c r="E37" s="169">
        <v>720</v>
      </c>
      <c r="F37" s="31">
        <f t="shared" si="3"/>
        <v>550</v>
      </c>
      <c r="G37" s="169">
        <v>660</v>
      </c>
      <c r="H37" s="31">
        <f t="shared" si="4"/>
        <v>525</v>
      </c>
      <c r="I37" s="169">
        <v>630</v>
      </c>
    </row>
    <row r="38" spans="1:9" ht="18" customHeight="1">
      <c r="A38" s="414" t="s">
        <v>132</v>
      </c>
      <c r="B38" s="415"/>
      <c r="C38" s="37" t="s">
        <v>16</v>
      </c>
      <c r="D38" s="14" t="s">
        <v>21</v>
      </c>
      <c r="E38" s="161" t="s">
        <v>21</v>
      </c>
      <c r="F38" s="29">
        <f>G38/1.2</f>
        <v>420</v>
      </c>
      <c r="G38" s="161">
        <v>504</v>
      </c>
      <c r="H38" s="14" t="s">
        <v>21</v>
      </c>
      <c r="I38" s="158" t="s">
        <v>21</v>
      </c>
    </row>
    <row r="39" spans="1:9" ht="21.75" customHeight="1" thickBot="1">
      <c r="A39" s="449" t="s">
        <v>147</v>
      </c>
      <c r="B39" s="450"/>
      <c r="C39" s="105" t="s">
        <v>16</v>
      </c>
      <c r="D39" s="19" t="s">
        <v>21</v>
      </c>
      <c r="E39" s="163" t="s">
        <v>21</v>
      </c>
      <c r="F39" s="31">
        <f>G39/1.2</f>
        <v>495</v>
      </c>
      <c r="G39" s="163">
        <v>594</v>
      </c>
      <c r="H39" s="19" t="s">
        <v>21</v>
      </c>
      <c r="I39" s="159" t="s">
        <v>21</v>
      </c>
    </row>
    <row r="40" spans="1:9" ht="18.75" customHeight="1" thickBot="1">
      <c r="A40" s="437" t="s">
        <v>30</v>
      </c>
      <c r="B40" s="438"/>
      <c r="C40" s="36" t="s">
        <v>16</v>
      </c>
      <c r="D40" s="244" t="s">
        <v>21</v>
      </c>
      <c r="E40" s="245" t="s">
        <v>21</v>
      </c>
      <c r="F40" s="135">
        <f>G40/1.2</f>
        <v>385</v>
      </c>
      <c r="G40" s="245">
        <v>462</v>
      </c>
      <c r="H40" s="244" t="s">
        <v>21</v>
      </c>
      <c r="I40" s="169" t="s">
        <v>21</v>
      </c>
    </row>
    <row r="41" spans="1:9" ht="25.5" customHeight="1" thickBot="1">
      <c r="A41" s="443" t="s">
        <v>140</v>
      </c>
      <c r="B41" s="444"/>
      <c r="C41" s="444"/>
      <c r="D41" s="399"/>
      <c r="E41" s="399"/>
      <c r="F41" s="399"/>
      <c r="G41" s="399"/>
      <c r="H41" s="399"/>
      <c r="I41" s="400"/>
    </row>
    <row r="42" spans="1:9" ht="19.5" customHeight="1">
      <c r="A42" s="431" t="s">
        <v>166</v>
      </c>
      <c r="B42" s="432"/>
      <c r="C42" s="34" t="s">
        <v>16</v>
      </c>
      <c r="D42" s="367">
        <f t="shared" ref="D42:D49" si="5">E42/1.2</f>
        <v>2175</v>
      </c>
      <c r="E42" s="158">
        <v>2610</v>
      </c>
      <c r="F42" s="29">
        <f t="shared" ref="F42:F49" si="6">G42/1.2</f>
        <v>1925</v>
      </c>
      <c r="G42" s="158">
        <v>2310</v>
      </c>
      <c r="H42" s="29">
        <f t="shared" ref="H42:H49" si="7">I42/1.2</f>
        <v>1695</v>
      </c>
      <c r="I42" s="158">
        <v>2034</v>
      </c>
    </row>
    <row r="43" spans="1:9" ht="20.25" customHeight="1">
      <c r="A43" s="433" t="s">
        <v>167</v>
      </c>
      <c r="B43" s="434"/>
      <c r="C43" s="253" t="s">
        <v>16</v>
      </c>
      <c r="D43" s="371">
        <f t="shared" si="5"/>
        <v>5175</v>
      </c>
      <c r="E43" s="165">
        <v>6210</v>
      </c>
      <c r="F43" s="251">
        <f t="shared" si="6"/>
        <v>4600</v>
      </c>
      <c r="G43" s="165">
        <v>5520</v>
      </c>
      <c r="H43" s="251">
        <f t="shared" si="7"/>
        <v>2125</v>
      </c>
      <c r="I43" s="165">
        <v>2550</v>
      </c>
    </row>
    <row r="44" spans="1:9" ht="21" customHeight="1">
      <c r="A44" s="433" t="s">
        <v>168</v>
      </c>
      <c r="B44" s="434"/>
      <c r="C44" s="253" t="s">
        <v>16</v>
      </c>
      <c r="D44" s="371">
        <f t="shared" si="5"/>
        <v>5925</v>
      </c>
      <c r="E44" s="165">
        <v>7110</v>
      </c>
      <c r="F44" s="251">
        <f t="shared" si="6"/>
        <v>4850</v>
      </c>
      <c r="G44" s="165">
        <v>5820</v>
      </c>
      <c r="H44" s="251">
        <f t="shared" si="7"/>
        <v>4475</v>
      </c>
      <c r="I44" s="165">
        <v>5370</v>
      </c>
    </row>
    <row r="45" spans="1:9" ht="21" customHeight="1" thickBot="1">
      <c r="A45" s="435" t="s">
        <v>169</v>
      </c>
      <c r="B45" s="436"/>
      <c r="C45" s="372" t="s">
        <v>16</v>
      </c>
      <c r="D45" s="373">
        <f t="shared" si="5"/>
        <v>6425</v>
      </c>
      <c r="E45" s="169">
        <v>7710</v>
      </c>
      <c r="F45" s="135">
        <f t="shared" si="6"/>
        <v>5850</v>
      </c>
      <c r="G45" s="169">
        <v>7020</v>
      </c>
      <c r="H45" s="135">
        <f t="shared" si="7"/>
        <v>5750</v>
      </c>
      <c r="I45" s="169">
        <v>6900</v>
      </c>
    </row>
    <row r="46" spans="1:9" ht="17.25" customHeight="1">
      <c r="A46" s="429" t="s">
        <v>170</v>
      </c>
      <c r="B46" s="430"/>
      <c r="C46" s="253" t="s">
        <v>16</v>
      </c>
      <c r="D46" s="371">
        <f t="shared" si="5"/>
        <v>4025</v>
      </c>
      <c r="E46" s="165">
        <v>4830</v>
      </c>
      <c r="F46" s="251">
        <f t="shared" si="6"/>
        <v>3600</v>
      </c>
      <c r="G46" s="165">
        <v>4320</v>
      </c>
      <c r="H46" s="251">
        <f t="shared" si="7"/>
        <v>3200</v>
      </c>
      <c r="I46" s="165">
        <v>3840</v>
      </c>
    </row>
    <row r="47" spans="1:9" ht="18.75" customHeight="1">
      <c r="A47" s="433" t="s">
        <v>171</v>
      </c>
      <c r="B47" s="434"/>
      <c r="C47" s="118" t="s">
        <v>16</v>
      </c>
      <c r="D47" s="368">
        <f t="shared" si="5"/>
        <v>8525</v>
      </c>
      <c r="E47" s="160">
        <v>10230</v>
      </c>
      <c r="F47" s="361">
        <f t="shared" si="6"/>
        <v>7300</v>
      </c>
      <c r="G47" s="160">
        <v>8760</v>
      </c>
      <c r="H47" s="361">
        <f t="shared" si="7"/>
        <v>4875</v>
      </c>
      <c r="I47" s="160">
        <v>5850</v>
      </c>
    </row>
    <row r="48" spans="1:9" ht="17.25" customHeight="1">
      <c r="A48" s="433" t="s">
        <v>172</v>
      </c>
      <c r="B48" s="434"/>
      <c r="C48" s="118" t="s">
        <v>16</v>
      </c>
      <c r="D48" s="368">
        <f t="shared" si="5"/>
        <v>9700</v>
      </c>
      <c r="E48" s="160">
        <v>11640</v>
      </c>
      <c r="F48" s="361">
        <f t="shared" si="6"/>
        <v>8850</v>
      </c>
      <c r="G48" s="160">
        <v>10620</v>
      </c>
      <c r="H48" s="361">
        <f t="shared" si="7"/>
        <v>7875</v>
      </c>
      <c r="I48" s="160">
        <v>9450</v>
      </c>
    </row>
    <row r="49" spans="1:9" ht="18.75" customHeight="1" thickBot="1">
      <c r="A49" s="435" t="s">
        <v>173</v>
      </c>
      <c r="B49" s="436"/>
      <c r="C49" s="35" t="s">
        <v>16</v>
      </c>
      <c r="D49" s="369">
        <f t="shared" si="5"/>
        <v>10625</v>
      </c>
      <c r="E49" s="159">
        <v>12750</v>
      </c>
      <c r="F49" s="31">
        <f t="shared" si="6"/>
        <v>9775</v>
      </c>
      <c r="G49" s="159">
        <v>11730</v>
      </c>
      <c r="H49" s="31">
        <f t="shared" si="7"/>
        <v>8725</v>
      </c>
      <c r="I49" s="159">
        <v>10470</v>
      </c>
    </row>
    <row r="50" spans="1:9" ht="20.25" customHeight="1" thickBot="1">
      <c r="A50" s="448" t="s">
        <v>141</v>
      </c>
      <c r="B50" s="399"/>
      <c r="C50" s="399"/>
      <c r="D50" s="399"/>
      <c r="E50" s="399"/>
      <c r="F50" s="399"/>
      <c r="G50" s="399"/>
      <c r="H50" s="399"/>
      <c r="I50" s="400"/>
    </row>
    <row r="51" spans="1:9" ht="20.25" customHeight="1">
      <c r="A51" s="431" t="s">
        <v>150</v>
      </c>
      <c r="B51" s="432"/>
      <c r="C51" s="34" t="s">
        <v>16</v>
      </c>
      <c r="D51" s="367">
        <f>E51/1.2</f>
        <v>1290</v>
      </c>
      <c r="E51" s="161">
        <v>1548</v>
      </c>
      <c r="F51" s="29">
        <f>G51/1.2</f>
        <v>1215</v>
      </c>
      <c r="G51" s="158">
        <v>1458</v>
      </c>
      <c r="H51" s="367">
        <f>I51/1.2</f>
        <v>1120</v>
      </c>
      <c r="I51" s="158">
        <v>1344</v>
      </c>
    </row>
    <row r="52" spans="1:9" ht="20.25" customHeight="1">
      <c r="A52" s="433" t="s">
        <v>151</v>
      </c>
      <c r="B52" s="434"/>
      <c r="C52" s="118" t="s">
        <v>16</v>
      </c>
      <c r="D52" s="368">
        <f>E52/1.2</f>
        <v>2095</v>
      </c>
      <c r="E52" s="162">
        <v>2514</v>
      </c>
      <c r="F52" s="361">
        <f>G52/1.2</f>
        <v>1830</v>
      </c>
      <c r="G52" s="160">
        <v>2196</v>
      </c>
      <c r="H52" s="368">
        <f>I52/1.2</f>
        <v>1380</v>
      </c>
      <c r="I52" s="160">
        <v>1656</v>
      </c>
    </row>
    <row r="53" spans="1:9" ht="20.25" customHeight="1">
      <c r="A53" s="433" t="s">
        <v>152</v>
      </c>
      <c r="B53" s="434"/>
      <c r="C53" s="118" t="s">
        <v>16</v>
      </c>
      <c r="D53" s="368">
        <f>E53/1.2</f>
        <v>2680</v>
      </c>
      <c r="E53" s="162">
        <v>3216</v>
      </c>
      <c r="F53" s="361">
        <f>G53/1.2</f>
        <v>2420</v>
      </c>
      <c r="G53" s="160">
        <v>2904</v>
      </c>
      <c r="H53" s="368">
        <f>I53/1.2</f>
        <v>1810</v>
      </c>
      <c r="I53" s="160">
        <v>2172</v>
      </c>
    </row>
    <row r="54" spans="1:9" ht="21" customHeight="1" thickBot="1">
      <c r="A54" s="435" t="s">
        <v>153</v>
      </c>
      <c r="B54" s="436"/>
      <c r="C54" s="35" t="s">
        <v>16</v>
      </c>
      <c r="D54" s="368">
        <f>E54/1.2</f>
        <v>3140</v>
      </c>
      <c r="E54" s="162">
        <v>3768</v>
      </c>
      <c r="F54" s="361">
        <f>G54/1.2</f>
        <v>2665</v>
      </c>
      <c r="G54" s="160">
        <v>3198</v>
      </c>
      <c r="H54" s="368">
        <f>I54/1.2</f>
        <v>1950</v>
      </c>
      <c r="I54" s="160">
        <v>2340</v>
      </c>
    </row>
    <row r="55" spans="1:9" ht="0.75" customHeight="1" thickBot="1">
      <c r="A55" s="439" t="s">
        <v>142</v>
      </c>
      <c r="B55" s="440"/>
      <c r="C55" s="338" t="s">
        <v>16</v>
      </c>
      <c r="D55" s="288" t="s">
        <v>21</v>
      </c>
      <c r="E55" s="163" t="s">
        <v>21</v>
      </c>
      <c r="F55" s="19">
        <f>G55/1.2</f>
        <v>935</v>
      </c>
      <c r="G55" s="159">
        <v>1122</v>
      </c>
      <c r="H55" s="288"/>
      <c r="I55" s="159"/>
    </row>
    <row r="56" spans="1:9" ht="19.5" customHeight="1" thickBot="1">
      <c r="A56" s="441" t="s">
        <v>31</v>
      </c>
      <c r="B56" s="442"/>
      <c r="C56" s="442"/>
      <c r="D56" s="442"/>
      <c r="E56" s="442"/>
      <c r="F56" s="442"/>
      <c r="G56" s="442"/>
      <c r="H56" s="408"/>
      <c r="I56" s="409"/>
    </row>
    <row r="57" spans="1:9" ht="20.25" customHeight="1">
      <c r="A57" s="456" t="s">
        <v>32</v>
      </c>
      <c r="B57" s="457"/>
      <c r="C57" s="28" t="s">
        <v>16</v>
      </c>
      <c r="D57" s="29">
        <f>E57/1.2</f>
        <v>10630</v>
      </c>
      <c r="E57" s="158">
        <v>12756</v>
      </c>
      <c r="F57" s="29">
        <f>G57/1.2</f>
        <v>10325</v>
      </c>
      <c r="G57" s="161">
        <v>12390</v>
      </c>
      <c r="H57" s="41"/>
      <c r="I57" s="42"/>
    </row>
    <row r="58" spans="1:9" ht="17.25" customHeight="1">
      <c r="A58" s="395" t="s">
        <v>33</v>
      </c>
      <c r="B58" s="396"/>
      <c r="C58" s="43" t="s">
        <v>16</v>
      </c>
      <c r="D58" s="361">
        <f>E58/1.2</f>
        <v>12025</v>
      </c>
      <c r="E58" s="160">
        <v>14430</v>
      </c>
      <c r="F58" s="361">
        <f>G58/1.2</f>
        <v>11175</v>
      </c>
      <c r="G58" s="162">
        <v>13410</v>
      </c>
      <c r="H58" s="44"/>
      <c r="I58" s="45"/>
    </row>
    <row r="59" spans="1:9" ht="17.25" customHeight="1">
      <c r="A59" s="395" t="s">
        <v>34</v>
      </c>
      <c r="B59" s="396"/>
      <c r="C59" s="43" t="s">
        <v>16</v>
      </c>
      <c r="D59" s="361">
        <f>E59/1.2</f>
        <v>12500</v>
      </c>
      <c r="E59" s="160">
        <v>15000</v>
      </c>
      <c r="F59" s="361">
        <f>G59/1.2</f>
        <v>11550</v>
      </c>
      <c r="G59" s="162">
        <v>13860</v>
      </c>
      <c r="H59" s="44"/>
      <c r="I59" s="45"/>
    </row>
    <row r="60" spans="1:9" ht="18" customHeight="1">
      <c r="A60" s="393" t="s">
        <v>35</v>
      </c>
      <c r="B60" s="394"/>
      <c r="C60" s="43" t="s">
        <v>16</v>
      </c>
      <c r="D60" s="370">
        <f>E60/1.2</f>
        <v>12925</v>
      </c>
      <c r="E60" s="160">
        <v>15510</v>
      </c>
      <c r="F60" s="370">
        <f>G60/1.2</f>
        <v>11925</v>
      </c>
      <c r="G60" s="162">
        <v>14310</v>
      </c>
      <c r="H60" s="44"/>
      <c r="I60" s="45"/>
    </row>
    <row r="61" spans="1:9" ht="20.25" customHeight="1" thickBot="1">
      <c r="A61" s="46" t="s">
        <v>36</v>
      </c>
      <c r="B61" s="47"/>
      <c r="C61" s="30" t="s">
        <v>16</v>
      </c>
      <c r="D61" s="31">
        <f>E61/1.2</f>
        <v>13550</v>
      </c>
      <c r="E61" s="159">
        <v>16260</v>
      </c>
      <c r="F61" s="31">
        <f>G61/1.2</f>
        <v>12500</v>
      </c>
      <c r="G61" s="162">
        <v>15000</v>
      </c>
      <c r="H61" s="48"/>
      <c r="I61" s="49"/>
    </row>
    <row r="62" spans="1:9" ht="25.5" customHeight="1" thickBot="1">
      <c r="A62" s="445" t="s">
        <v>37</v>
      </c>
      <c r="B62" s="446"/>
      <c r="C62" s="446"/>
      <c r="D62" s="407"/>
      <c r="E62" s="407"/>
      <c r="F62" s="446"/>
      <c r="G62" s="446"/>
      <c r="H62" s="407"/>
      <c r="I62" s="447"/>
    </row>
    <row r="63" spans="1:9" ht="19.5" customHeight="1">
      <c r="A63" s="389" t="s">
        <v>38</v>
      </c>
      <c r="B63" s="390"/>
      <c r="C63" s="50" t="s">
        <v>16</v>
      </c>
      <c r="D63" s="29">
        <f>E63/1.2</f>
        <v>1280</v>
      </c>
      <c r="E63" s="158">
        <v>1536</v>
      </c>
      <c r="F63" s="29">
        <f>G63/1.2</f>
        <v>1215</v>
      </c>
      <c r="G63" s="161">
        <v>1458</v>
      </c>
      <c r="H63" s="51"/>
      <c r="I63" s="52"/>
    </row>
    <row r="64" spans="1:9" ht="20.25" customHeight="1" thickBot="1">
      <c r="A64" s="452" t="s">
        <v>39</v>
      </c>
      <c r="B64" s="453"/>
      <c r="C64" s="30" t="s">
        <v>16</v>
      </c>
      <c r="D64" s="31">
        <f>E64/1.2</f>
        <v>1380</v>
      </c>
      <c r="E64" s="159">
        <v>1656</v>
      </c>
      <c r="F64" s="31">
        <f>G64/1.2</f>
        <v>1280</v>
      </c>
      <c r="G64" s="163">
        <v>1536</v>
      </c>
      <c r="H64" s="53"/>
      <c r="I64" s="54"/>
    </row>
    <row r="65" spans="1:10" ht="25.5" customHeight="1" thickBot="1">
      <c r="A65" s="445" t="s">
        <v>40</v>
      </c>
      <c r="B65" s="446"/>
      <c r="C65" s="446"/>
      <c r="D65" s="446"/>
      <c r="E65" s="446"/>
      <c r="F65" s="446"/>
      <c r="G65" s="446"/>
      <c r="H65" s="446"/>
      <c r="I65" s="451"/>
    </row>
    <row r="66" spans="1:10" ht="21.75" customHeight="1">
      <c r="A66" s="454" t="s">
        <v>41</v>
      </c>
      <c r="B66" s="455"/>
      <c r="C66" s="28" t="s">
        <v>16</v>
      </c>
      <c r="D66" s="29">
        <f>E66/1.2</f>
        <v>1025</v>
      </c>
      <c r="E66" s="165">
        <v>1230</v>
      </c>
      <c r="F66" s="29">
        <f>G66/1.2</f>
        <v>1010</v>
      </c>
      <c r="G66" s="164">
        <v>1212</v>
      </c>
      <c r="H66" s="55"/>
      <c r="I66" s="56"/>
    </row>
    <row r="67" spans="1:10" ht="23.25" customHeight="1" thickBot="1">
      <c r="A67" s="452" t="s">
        <v>42</v>
      </c>
      <c r="B67" s="453"/>
      <c r="C67" s="30" t="s">
        <v>16</v>
      </c>
      <c r="D67" s="31">
        <f>E67/1.2</f>
        <v>1070</v>
      </c>
      <c r="E67" s="159">
        <v>1284</v>
      </c>
      <c r="F67" s="31">
        <f>G67/1.2</f>
        <v>1055</v>
      </c>
      <c r="G67" s="163">
        <v>1266</v>
      </c>
      <c r="H67" s="53"/>
      <c r="I67" s="54"/>
    </row>
    <row r="68" spans="1:10" ht="21" customHeight="1" thickBot="1">
      <c r="A68" s="445" t="s">
        <v>43</v>
      </c>
      <c r="B68" s="446"/>
      <c r="C68" s="446"/>
      <c r="D68" s="442"/>
      <c r="E68" s="442"/>
      <c r="F68" s="446"/>
      <c r="G68" s="446"/>
      <c r="H68" s="408"/>
      <c r="I68" s="409"/>
    </row>
    <row r="69" spans="1:10" ht="18.75" customHeight="1">
      <c r="A69" s="389" t="s">
        <v>44</v>
      </c>
      <c r="B69" s="390"/>
      <c r="C69" s="50" t="s">
        <v>16</v>
      </c>
      <c r="D69" s="29">
        <f>E69/1.2</f>
        <v>735</v>
      </c>
      <c r="E69" s="165">
        <v>882</v>
      </c>
      <c r="F69" s="29">
        <f>G69/1.2</f>
        <v>720</v>
      </c>
      <c r="G69" s="164">
        <v>864</v>
      </c>
      <c r="H69" s="57"/>
      <c r="I69" s="58"/>
    </row>
    <row r="70" spans="1:10" ht="19.5" customHeight="1" thickBot="1">
      <c r="A70" s="391" t="s">
        <v>45</v>
      </c>
      <c r="B70" s="392"/>
      <c r="C70" s="59" t="s">
        <v>16</v>
      </c>
      <c r="D70" s="31">
        <f>E70/1.2</f>
        <v>775</v>
      </c>
      <c r="E70" s="159">
        <v>930</v>
      </c>
      <c r="F70" s="31">
        <f>G70/1.2</f>
        <v>760</v>
      </c>
      <c r="G70" s="163">
        <v>912</v>
      </c>
      <c r="H70" s="60"/>
      <c r="I70" s="61"/>
    </row>
    <row r="71" spans="1:10" ht="85.5" hidden="1" customHeight="1" thickBot="1">
      <c r="A71" s="62"/>
      <c r="B71" s="62"/>
      <c r="C71" s="63"/>
      <c r="D71" s="64"/>
      <c r="E71" s="64"/>
      <c r="F71" s="65"/>
      <c r="G71" s="66"/>
      <c r="H71" s="64"/>
      <c r="I71" s="66"/>
    </row>
    <row r="72" spans="1:10" ht="85.5" customHeight="1" thickBot="1">
      <c r="A72" s="62"/>
      <c r="B72" s="62"/>
      <c r="C72" s="63"/>
      <c r="D72" s="64"/>
      <c r="E72" s="64"/>
      <c r="F72" s="65"/>
      <c r="G72" s="66"/>
      <c r="H72" s="64"/>
      <c r="I72" s="66"/>
    </row>
    <row r="73" spans="1:10" ht="15.75" customHeight="1" thickBot="1">
      <c r="A73" s="458" t="s">
        <v>46</v>
      </c>
      <c r="B73" s="459"/>
      <c r="C73" s="460"/>
      <c r="D73" s="460"/>
      <c r="E73" s="460"/>
      <c r="F73" s="460"/>
      <c r="G73" s="459"/>
      <c r="H73" s="459"/>
      <c r="I73" s="461"/>
    </row>
    <row r="74" spans="1:10" ht="34.5" customHeight="1">
      <c r="A74" s="483"/>
      <c r="B74" s="484"/>
      <c r="C74" s="468" t="s">
        <v>47</v>
      </c>
      <c r="D74" s="469"/>
      <c r="E74" s="462" t="s">
        <v>48</v>
      </c>
      <c r="F74" s="463"/>
      <c r="G74" s="301"/>
      <c r="H74" s="301"/>
      <c r="I74" s="302"/>
      <c r="J74" s="147"/>
    </row>
    <row r="75" spans="1:10" ht="1.5" customHeight="1" thickBot="1">
      <c r="A75" s="485"/>
      <c r="B75" s="486"/>
      <c r="C75" s="470"/>
      <c r="D75" s="471"/>
      <c r="E75" s="464"/>
      <c r="F75" s="465"/>
      <c r="G75" s="307"/>
      <c r="H75" s="307"/>
      <c r="I75" s="345"/>
      <c r="J75" s="147"/>
    </row>
    <row r="76" spans="1:10" ht="21.6" thickBot="1">
      <c r="A76" s="466"/>
      <c r="B76" s="467"/>
      <c r="C76" s="340" t="s">
        <v>11</v>
      </c>
      <c r="D76" s="225" t="s">
        <v>12</v>
      </c>
      <c r="E76" s="346" t="s">
        <v>11</v>
      </c>
      <c r="F76" s="225" t="s">
        <v>12</v>
      </c>
      <c r="G76" s="307"/>
      <c r="H76" s="308"/>
      <c r="I76" s="230"/>
      <c r="J76" s="147"/>
    </row>
    <row r="77" spans="1:10" ht="13.8">
      <c r="A77" s="296" t="s">
        <v>49</v>
      </c>
      <c r="B77" s="67" t="s">
        <v>16</v>
      </c>
      <c r="C77" s="70">
        <f>D77/1.2</f>
        <v>340</v>
      </c>
      <c r="D77" s="160">
        <v>408</v>
      </c>
      <c r="E77" s="325">
        <f>F77/1.2</f>
        <v>385</v>
      </c>
      <c r="F77" s="160">
        <v>462</v>
      </c>
      <c r="G77" s="300"/>
      <c r="H77" s="64"/>
      <c r="I77" s="45"/>
    </row>
    <row r="78" spans="1:10" ht="13.8">
      <c r="A78" s="296" t="s">
        <v>50</v>
      </c>
      <c r="B78" s="67" t="s">
        <v>16</v>
      </c>
      <c r="C78" s="70">
        <f>D78/1.2</f>
        <v>375</v>
      </c>
      <c r="D78" s="160">
        <v>450</v>
      </c>
      <c r="E78" s="366">
        <f>F78/1.2</f>
        <v>410</v>
      </c>
      <c r="F78" s="160">
        <v>492</v>
      </c>
      <c r="G78" s="309"/>
      <c r="H78" s="310"/>
      <c r="I78" s="45"/>
    </row>
    <row r="79" spans="1:10" ht="14.4" thickBot="1">
      <c r="A79" s="297" t="s">
        <v>51</v>
      </c>
      <c r="B79" s="138" t="s">
        <v>16</v>
      </c>
      <c r="C79" s="365">
        <f>D79/1.2</f>
        <v>385</v>
      </c>
      <c r="D79" s="159">
        <v>462</v>
      </c>
      <c r="E79" s="305">
        <f>F79/1.2</f>
        <v>425</v>
      </c>
      <c r="F79" s="159">
        <v>510</v>
      </c>
      <c r="G79" s="300"/>
      <c r="H79" s="64"/>
      <c r="I79" s="45"/>
    </row>
    <row r="80" spans="1:10" ht="15" hidden="1" thickBot="1">
      <c r="A80" s="458" t="s">
        <v>46</v>
      </c>
      <c r="B80" s="459"/>
      <c r="C80" s="459"/>
      <c r="D80" s="459"/>
      <c r="E80" s="459"/>
      <c r="F80" s="459"/>
      <c r="G80" s="459"/>
      <c r="H80" s="459"/>
      <c r="I80" s="461"/>
    </row>
    <row r="81" spans="1:14">
      <c r="A81" s="475"/>
      <c r="B81" s="476"/>
      <c r="C81" s="468" t="s">
        <v>158</v>
      </c>
      <c r="D81" s="469"/>
      <c r="E81" s="487" t="s">
        <v>159</v>
      </c>
      <c r="F81" s="463"/>
      <c r="G81" s="489"/>
      <c r="H81" s="489"/>
      <c r="I81" s="490"/>
    </row>
    <row r="82" spans="1:14" ht="13.8" thickBot="1">
      <c r="A82" s="477"/>
      <c r="B82" s="478"/>
      <c r="C82" s="470"/>
      <c r="D82" s="471"/>
      <c r="E82" s="488"/>
      <c r="F82" s="465"/>
      <c r="G82" s="489"/>
      <c r="H82" s="489"/>
      <c r="I82" s="490"/>
    </row>
    <row r="83" spans="1:14" ht="21.6" thickBot="1">
      <c r="A83" s="477"/>
      <c r="B83" s="478"/>
      <c r="C83" s="335" t="s">
        <v>11</v>
      </c>
      <c r="D83" s="224" t="s">
        <v>12</v>
      </c>
      <c r="E83" s="336" t="s">
        <v>11</v>
      </c>
      <c r="F83" s="224" t="s">
        <v>12</v>
      </c>
      <c r="G83" s="307"/>
      <c r="H83" s="308"/>
      <c r="I83" s="230"/>
    </row>
    <row r="84" spans="1:14" ht="13.8">
      <c r="A84" s="303" t="s">
        <v>160</v>
      </c>
      <c r="B84" s="67" t="s">
        <v>16</v>
      </c>
      <c r="C84" s="324">
        <f>D84/1.2</f>
        <v>1695</v>
      </c>
      <c r="D84" s="165">
        <v>2034</v>
      </c>
      <c r="E84" s="325">
        <f>F84/1.2</f>
        <v>500</v>
      </c>
      <c r="F84" s="165">
        <v>600</v>
      </c>
      <c r="G84" s="300"/>
      <c r="H84" s="64"/>
      <c r="I84" s="45"/>
    </row>
    <row r="85" spans="1:14" ht="14.4" thickBot="1">
      <c r="A85" s="304" t="s">
        <v>161</v>
      </c>
      <c r="B85" s="138" t="s">
        <v>16</v>
      </c>
      <c r="C85" s="306">
        <f>D85/1.2</f>
        <v>1805</v>
      </c>
      <c r="D85" s="159">
        <v>2166</v>
      </c>
      <c r="E85" s="305">
        <f>F85/1.2</f>
        <v>685</v>
      </c>
      <c r="F85" s="159">
        <v>822</v>
      </c>
      <c r="G85" s="344"/>
      <c r="H85" s="140"/>
      <c r="I85" s="49"/>
    </row>
    <row r="86" spans="1:14" ht="33" customHeight="1" thickBot="1">
      <c r="A86" s="458" t="s">
        <v>162</v>
      </c>
      <c r="B86" s="459"/>
      <c r="C86" s="459"/>
      <c r="D86" s="459"/>
      <c r="E86" s="459"/>
      <c r="F86" s="459"/>
      <c r="G86" s="459"/>
      <c r="H86" s="459"/>
      <c r="I86" s="461"/>
    </row>
    <row r="87" spans="1:14" ht="15.75" customHeight="1" thickBot="1">
      <c r="A87" s="466"/>
      <c r="B87" s="467"/>
      <c r="C87" s="472" t="s">
        <v>52</v>
      </c>
      <c r="D87" s="473"/>
      <c r="E87" s="474"/>
      <c r="F87" s="472" t="s">
        <v>52</v>
      </c>
      <c r="G87" s="473"/>
      <c r="H87" s="473"/>
      <c r="I87" s="474"/>
      <c r="J87" s="147"/>
    </row>
    <row r="88" spans="1:14" ht="16.2" thickBot="1">
      <c r="A88" s="293"/>
      <c r="B88" s="294"/>
      <c r="C88" s="76" t="s">
        <v>53</v>
      </c>
      <c r="D88" s="69" t="s">
        <v>11</v>
      </c>
      <c r="E88" s="224" t="s">
        <v>12</v>
      </c>
      <c r="F88" s="481" t="s">
        <v>53</v>
      </c>
      <c r="G88" s="482"/>
      <c r="H88" s="69" t="s">
        <v>11</v>
      </c>
      <c r="I88" s="224" t="s">
        <v>12</v>
      </c>
      <c r="J88" s="147"/>
    </row>
    <row r="89" spans="1:14" ht="13.8">
      <c r="A89" s="298" t="s">
        <v>54</v>
      </c>
      <c r="B89" s="77" t="s">
        <v>16</v>
      </c>
      <c r="C89" s="358" t="s">
        <v>55</v>
      </c>
      <c r="D89" s="71">
        <f>E89/1.2</f>
        <v>550</v>
      </c>
      <c r="E89" s="359">
        <v>660</v>
      </c>
      <c r="F89" s="479" t="s">
        <v>58</v>
      </c>
      <c r="G89" s="480"/>
      <c r="H89" s="148">
        <f>I89/1.2</f>
        <v>720</v>
      </c>
      <c r="I89" s="166">
        <v>864</v>
      </c>
    </row>
    <row r="90" spans="1:14" ht="13.8">
      <c r="A90" s="296" t="s">
        <v>56</v>
      </c>
      <c r="B90" s="67" t="s">
        <v>16</v>
      </c>
      <c r="C90" s="78" t="s">
        <v>55</v>
      </c>
      <c r="D90" s="73">
        <f>E90/1.2</f>
        <v>590</v>
      </c>
      <c r="E90" s="183">
        <v>708</v>
      </c>
      <c r="F90" s="479" t="s">
        <v>58</v>
      </c>
      <c r="G90" s="480"/>
      <c r="H90" s="148">
        <f>I90/1.2</f>
        <v>755</v>
      </c>
      <c r="I90" s="166">
        <v>906</v>
      </c>
    </row>
    <row r="91" spans="1:14" ht="14.4" thickBot="1">
      <c r="A91" s="79" t="s">
        <v>57</v>
      </c>
      <c r="B91" s="74" t="s">
        <v>16</v>
      </c>
      <c r="C91" s="80" t="s">
        <v>55</v>
      </c>
      <c r="D91" s="75">
        <f>E91/1.2</f>
        <v>620</v>
      </c>
      <c r="E91" s="360">
        <v>744</v>
      </c>
      <c r="F91" s="491" t="s">
        <v>58</v>
      </c>
      <c r="G91" s="492"/>
      <c r="H91" s="148">
        <f>I91/1.2</f>
        <v>780</v>
      </c>
      <c r="I91" s="166">
        <v>936</v>
      </c>
    </row>
    <row r="92" spans="1:14" ht="31.5" customHeight="1" thickBot="1">
      <c r="A92" s="500" t="s">
        <v>59</v>
      </c>
      <c r="B92" s="501"/>
      <c r="C92" s="502"/>
      <c r="D92" s="502"/>
      <c r="E92" s="502"/>
      <c r="F92" s="501"/>
      <c r="G92" s="501"/>
      <c r="H92" s="501"/>
      <c r="I92" s="503"/>
    </row>
    <row r="93" spans="1:14" ht="39.75" customHeight="1" thickBot="1">
      <c r="A93" s="87"/>
      <c r="B93" s="88"/>
      <c r="C93" s="493" t="s">
        <v>60</v>
      </c>
      <c r="D93" s="494"/>
      <c r="E93" s="495" t="s">
        <v>61</v>
      </c>
      <c r="F93" s="496"/>
      <c r="G93" s="497" t="s">
        <v>62</v>
      </c>
      <c r="H93" s="498"/>
      <c r="I93" s="499"/>
    </row>
    <row r="94" spans="1:14" ht="32.25" customHeight="1" thickBot="1">
      <c r="A94" s="89"/>
      <c r="B94" s="90"/>
      <c r="C94" s="91" t="s">
        <v>11</v>
      </c>
      <c r="D94" s="92" t="s">
        <v>12</v>
      </c>
      <c r="E94" s="93" t="s">
        <v>11</v>
      </c>
      <c r="F94" s="94" t="s">
        <v>12</v>
      </c>
      <c r="G94" s="94" t="s">
        <v>11</v>
      </c>
      <c r="H94" s="289" t="s">
        <v>12</v>
      </c>
      <c r="I94" s="95"/>
    </row>
    <row r="95" spans="1:14" ht="27">
      <c r="A95" s="96" t="s">
        <v>63</v>
      </c>
      <c r="B95" s="97" t="s">
        <v>16</v>
      </c>
      <c r="C95" s="98">
        <f>D95/1.2</f>
        <v>190</v>
      </c>
      <c r="D95" s="184">
        <v>228</v>
      </c>
      <c r="E95" s="99">
        <f>F95/1.2</f>
        <v>320</v>
      </c>
      <c r="F95" s="177">
        <v>384</v>
      </c>
      <c r="G95" s="99">
        <f>H95/1.2</f>
        <v>95</v>
      </c>
      <c r="H95" s="178">
        <f>D95/2</f>
        <v>114</v>
      </c>
      <c r="I95" s="116"/>
      <c r="J95" s="246"/>
      <c r="K95" s="246"/>
      <c r="L95" s="246"/>
      <c r="M95" s="246"/>
      <c r="N95" s="246"/>
    </row>
    <row r="96" spans="1:14" ht="27">
      <c r="A96" s="101" t="s">
        <v>64</v>
      </c>
      <c r="B96" s="38" t="s">
        <v>16</v>
      </c>
      <c r="C96" s="102">
        <f>D96/1.2</f>
        <v>150</v>
      </c>
      <c r="D96" s="178">
        <v>180</v>
      </c>
      <c r="E96" s="102">
        <f>F96/1.2</f>
        <v>260</v>
      </c>
      <c r="F96" s="178">
        <v>312</v>
      </c>
      <c r="G96" s="102">
        <f>H96/1.2</f>
        <v>75</v>
      </c>
      <c r="H96" s="178">
        <f>D96/2</f>
        <v>90</v>
      </c>
      <c r="I96" s="45"/>
      <c r="J96" s="246"/>
      <c r="K96" s="246"/>
      <c r="L96" s="246"/>
      <c r="M96" s="246"/>
      <c r="N96" s="246"/>
    </row>
    <row r="97" spans="1:14" ht="27.6" thickBot="1">
      <c r="A97" s="104" t="s">
        <v>65</v>
      </c>
      <c r="B97" s="105" t="s">
        <v>16</v>
      </c>
      <c r="C97" s="106">
        <f>D97/1.2</f>
        <v>100</v>
      </c>
      <c r="D97" s="179">
        <v>120</v>
      </c>
      <c r="E97" s="106">
        <f>F97/1.2</f>
        <v>190</v>
      </c>
      <c r="F97" s="179">
        <v>228</v>
      </c>
      <c r="G97" s="106">
        <f>H97/1.2</f>
        <v>50</v>
      </c>
      <c r="H97" s="179">
        <f>D97/2</f>
        <v>60</v>
      </c>
      <c r="I97" s="49"/>
      <c r="J97" s="246"/>
      <c r="K97" s="246"/>
      <c r="L97" s="246"/>
      <c r="M97" s="246"/>
      <c r="N97" s="246"/>
    </row>
    <row r="98" spans="1:14" ht="15.6" thickBot="1">
      <c r="A98" s="232" t="s">
        <v>120</v>
      </c>
      <c r="B98" s="233" t="s">
        <v>16</v>
      </c>
      <c r="C98" s="234"/>
      <c r="D98" s="235"/>
      <c r="E98" s="236">
        <f>F98/1.2</f>
        <v>25</v>
      </c>
      <c r="F98" s="237">
        <v>30</v>
      </c>
      <c r="G98" s="290"/>
      <c r="H98" s="290"/>
      <c r="I98" s="238"/>
      <c r="K98" s="246"/>
    </row>
    <row r="99" spans="1:14" ht="15">
      <c r="A99" s="124"/>
      <c r="B99" s="2"/>
      <c r="C99" s="124"/>
      <c r="D99" s="124"/>
      <c r="E99" s="124"/>
      <c r="F99" s="124"/>
      <c r="G99" s="124"/>
      <c r="H99" s="124"/>
      <c r="I99" s="124"/>
    </row>
    <row r="100" spans="1:14" ht="15">
      <c r="A100" s="5" t="s">
        <v>71</v>
      </c>
      <c r="B100" s="7"/>
      <c r="C100" s="125" t="s">
        <v>72</v>
      </c>
      <c r="D100" s="125"/>
      <c r="E100" s="124"/>
      <c r="F100" s="124"/>
      <c r="G100" s="124"/>
      <c r="H100" s="124"/>
      <c r="I100" s="124"/>
    </row>
    <row r="101" spans="1:14" ht="15">
      <c r="A101" s="5"/>
      <c r="B101" s="7"/>
      <c r="C101" s="125"/>
      <c r="D101" s="125"/>
      <c r="E101" s="124"/>
      <c r="F101" s="124"/>
      <c r="G101" s="124"/>
      <c r="H101" s="124"/>
      <c r="I101" s="124"/>
    </row>
    <row r="102" spans="1:14" ht="15">
      <c r="A102" s="5"/>
      <c r="B102" s="7"/>
      <c r="C102" s="125"/>
      <c r="D102" s="125"/>
      <c r="E102" s="124"/>
      <c r="F102" s="124"/>
      <c r="G102" s="124"/>
      <c r="H102" s="124"/>
      <c r="I102" s="124"/>
    </row>
    <row r="103" spans="1:14" ht="15">
      <c r="A103" s="5"/>
      <c r="B103" s="7"/>
      <c r="C103" s="5"/>
      <c r="D103" s="5"/>
      <c r="E103" s="124"/>
      <c r="F103" s="124"/>
      <c r="G103" s="124"/>
      <c r="H103" s="124"/>
      <c r="I103" s="124"/>
    </row>
    <row r="104" spans="1:14" ht="15">
      <c r="A104" s="124" t="s">
        <v>73</v>
      </c>
      <c r="B104" s="2"/>
      <c r="C104" s="124" t="s">
        <v>74</v>
      </c>
      <c r="D104" s="124"/>
      <c r="E104" s="124"/>
      <c r="F104" s="124"/>
      <c r="G104" s="124"/>
      <c r="H104" s="124"/>
      <c r="I104" s="124"/>
    </row>
  </sheetData>
  <mergeCells count="87">
    <mergeCell ref="F90:G90"/>
    <mergeCell ref="F91:G91"/>
    <mergeCell ref="C93:D93"/>
    <mergeCell ref="E93:F93"/>
    <mergeCell ref="G93:I93"/>
    <mergeCell ref="A92:I92"/>
    <mergeCell ref="F89:G89"/>
    <mergeCell ref="F88:G88"/>
    <mergeCell ref="A86:I86"/>
    <mergeCell ref="A74:B76"/>
    <mergeCell ref="E81:F82"/>
    <mergeCell ref="G81:I82"/>
    <mergeCell ref="A73:I73"/>
    <mergeCell ref="E74:F75"/>
    <mergeCell ref="A87:B87"/>
    <mergeCell ref="C74:D75"/>
    <mergeCell ref="C87:E87"/>
    <mergeCell ref="F87:I87"/>
    <mergeCell ref="A80:I80"/>
    <mergeCell ref="A81:B83"/>
    <mergeCell ref="C81:D82"/>
    <mergeCell ref="A39:B39"/>
    <mergeCell ref="A70:B70"/>
    <mergeCell ref="A65:I65"/>
    <mergeCell ref="A67:B67"/>
    <mergeCell ref="A69:B69"/>
    <mergeCell ref="A66:B66"/>
    <mergeCell ref="A68:I68"/>
    <mergeCell ref="A63:B63"/>
    <mergeCell ref="A64:B64"/>
    <mergeCell ref="A57:B57"/>
    <mergeCell ref="A62:I62"/>
    <mergeCell ref="A48:B48"/>
    <mergeCell ref="A50:I50"/>
    <mergeCell ref="A51:B51"/>
    <mergeCell ref="A52:B52"/>
    <mergeCell ref="A53:B53"/>
    <mergeCell ref="A47:B47"/>
    <mergeCell ref="A49:B49"/>
    <mergeCell ref="A60:B60"/>
    <mergeCell ref="A54:B54"/>
    <mergeCell ref="A59:B59"/>
    <mergeCell ref="A55:B55"/>
    <mergeCell ref="A58:B58"/>
    <mergeCell ref="A56:I56"/>
    <mergeCell ref="A46:B46"/>
    <mergeCell ref="A42:B42"/>
    <mergeCell ref="A43:B43"/>
    <mergeCell ref="A44:B44"/>
    <mergeCell ref="A45:B45"/>
    <mergeCell ref="A40:B40"/>
    <mergeCell ref="A41:I41"/>
    <mergeCell ref="A38:B38"/>
    <mergeCell ref="A32:B32"/>
    <mergeCell ref="A25:B25"/>
    <mergeCell ref="A23:B23"/>
    <mergeCell ref="A37:B37"/>
    <mergeCell ref="A33:B33"/>
    <mergeCell ref="A35:B35"/>
    <mergeCell ref="A34:B34"/>
    <mergeCell ref="A31:B31"/>
    <mergeCell ref="A26:B26"/>
    <mergeCell ref="A24:B24"/>
    <mergeCell ref="A28:I28"/>
    <mergeCell ref="A36:B36"/>
    <mergeCell ref="A29:I29"/>
    <mergeCell ref="A30:B30"/>
    <mergeCell ref="A27:B27"/>
    <mergeCell ref="A16:B16"/>
    <mergeCell ref="D12:E12"/>
    <mergeCell ref="A22:B22"/>
    <mergeCell ref="A17:B17"/>
    <mergeCell ref="A18:B18"/>
    <mergeCell ref="A19:B19"/>
    <mergeCell ref="A20:B20"/>
    <mergeCell ref="A15:I15"/>
    <mergeCell ref="A21:B21"/>
    <mergeCell ref="A14:I14"/>
    <mergeCell ref="A10:H10"/>
    <mergeCell ref="A12:B13"/>
    <mergeCell ref="C12:C13"/>
    <mergeCell ref="F12:G12"/>
    <mergeCell ref="H12:I12"/>
    <mergeCell ref="C1:H1"/>
    <mergeCell ref="A8:H8"/>
    <mergeCell ref="A9:H9"/>
    <mergeCell ref="C2:I2"/>
  </mergeCells>
  <phoneticPr fontId="14" type="noConversion"/>
  <pageMargins left="0.55118110236220474" right="0.70866141732283472" top="0.11811023622047245" bottom="0.74803149606299213" header="0.31496062992125984" footer="0.31496062992125984"/>
  <pageSetup paperSize="9" scale="62" orientation="portrait" verticalDpi="0" r:id="rId1"/>
  <rowBreaks count="1" manualBreakCount="1">
    <brk id="7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topLeftCell="A57" workbookViewId="0">
      <selection activeCell="E63" sqref="E63"/>
    </sheetView>
  </sheetViews>
  <sheetFormatPr defaultRowHeight="13.2"/>
  <cols>
    <col min="1" max="1" width="50.44140625" customWidth="1"/>
    <col min="2" max="2" width="10.5546875" customWidth="1"/>
    <col min="3" max="3" width="12.5546875" customWidth="1"/>
    <col min="4" max="4" width="9.88671875" customWidth="1"/>
    <col min="5" max="5" width="10.5546875" customWidth="1"/>
    <col min="6" max="6" width="10.33203125" customWidth="1"/>
    <col min="7" max="7" width="9.5546875" customWidth="1"/>
    <col min="8" max="8" width="9.44140625" bestFit="1" customWidth="1"/>
    <col min="9" max="9" width="9.5546875" bestFit="1" customWidth="1"/>
  </cols>
  <sheetData>
    <row r="1" spans="1:10" ht="15">
      <c r="B1" s="1"/>
      <c r="C1" s="386" t="s">
        <v>0</v>
      </c>
      <c r="D1" s="386"/>
      <c r="E1" s="386"/>
      <c r="F1" s="386"/>
      <c r="G1" s="386"/>
      <c r="H1" s="386"/>
    </row>
    <row r="2" spans="1:10" ht="15">
      <c r="B2" s="1"/>
      <c r="C2" s="386" t="s">
        <v>1</v>
      </c>
      <c r="D2" s="386"/>
      <c r="E2" s="386"/>
      <c r="F2" s="386"/>
      <c r="G2" s="386"/>
      <c r="H2" s="386"/>
      <c r="I2" s="386"/>
    </row>
    <row r="3" spans="1:10" ht="15">
      <c r="B3" s="1"/>
      <c r="C3" s="2"/>
      <c r="D3" s="2"/>
      <c r="E3" s="2"/>
      <c r="F3" s="2"/>
      <c r="G3" s="2"/>
      <c r="H3" s="2"/>
      <c r="I3" s="2"/>
    </row>
    <row r="4" spans="1:10" ht="31.5" customHeight="1">
      <c r="B4" s="1"/>
      <c r="F4" s="3"/>
      <c r="G4" s="4" t="s">
        <v>2</v>
      </c>
      <c r="H4" s="508" t="s">
        <v>122</v>
      </c>
      <c r="I4" s="508"/>
      <c r="J4" s="508"/>
    </row>
    <row r="5" spans="1:10" ht="6" customHeight="1">
      <c r="B5" s="1"/>
      <c r="F5" s="5"/>
      <c r="G5" s="6"/>
      <c r="H5" s="7"/>
      <c r="I5" s="7"/>
    </row>
    <row r="6" spans="1:10" ht="15.6">
      <c r="A6" s="8" t="s">
        <v>174</v>
      </c>
      <c r="B6" s="1"/>
      <c r="F6" s="5"/>
      <c r="G6" s="5"/>
      <c r="H6" s="5"/>
      <c r="I6" s="5"/>
    </row>
    <row r="7" spans="1:10" ht="15.6">
      <c r="A7" s="8"/>
      <c r="B7" s="1"/>
      <c r="D7" s="5"/>
      <c r="E7" s="5"/>
    </row>
    <row r="8" spans="1:10" ht="15.6">
      <c r="A8" s="387" t="s">
        <v>3</v>
      </c>
      <c r="B8" s="387"/>
      <c r="C8" s="387"/>
      <c r="D8" s="387"/>
      <c r="E8" s="387"/>
      <c r="F8" s="387"/>
      <c r="G8" s="387"/>
      <c r="H8" s="387"/>
    </row>
    <row r="9" spans="1:10" ht="18">
      <c r="A9" s="388" t="s">
        <v>4</v>
      </c>
      <c r="B9" s="388"/>
      <c r="C9" s="388"/>
      <c r="D9" s="388"/>
      <c r="E9" s="388"/>
      <c r="F9" s="388"/>
      <c r="G9" s="388"/>
      <c r="H9" s="388"/>
    </row>
    <row r="10" spans="1:10" ht="16.8">
      <c r="A10" s="377" t="s">
        <v>138</v>
      </c>
      <c r="B10" s="377"/>
      <c r="C10" s="377"/>
      <c r="D10" s="377"/>
      <c r="E10" s="377"/>
      <c r="F10" s="377"/>
      <c r="G10" s="377"/>
      <c r="H10" s="377"/>
      <c r="I10" s="9"/>
    </row>
    <row r="11" spans="1:10" ht="22.8" thickBot="1">
      <c r="A11" s="10" t="s">
        <v>5</v>
      </c>
      <c r="B11" s="1"/>
    </row>
    <row r="12" spans="1:10" ht="13.8">
      <c r="A12" s="378" t="s">
        <v>6</v>
      </c>
      <c r="B12" s="379"/>
      <c r="C12" s="382" t="s">
        <v>7</v>
      </c>
      <c r="D12" s="384" t="s">
        <v>8</v>
      </c>
      <c r="E12" s="385"/>
      <c r="F12" s="384" t="s">
        <v>9</v>
      </c>
      <c r="G12" s="385"/>
      <c r="H12" s="384" t="s">
        <v>10</v>
      </c>
      <c r="I12" s="385"/>
    </row>
    <row r="13" spans="1:10" ht="21.6" thickBot="1">
      <c r="A13" s="380"/>
      <c r="B13" s="381"/>
      <c r="C13" s="383"/>
      <c r="D13" s="11" t="s">
        <v>11</v>
      </c>
      <c r="E13" s="176" t="s">
        <v>12</v>
      </c>
      <c r="F13" s="11" t="s">
        <v>11</v>
      </c>
      <c r="G13" s="176" t="s">
        <v>12</v>
      </c>
      <c r="H13" s="11" t="s">
        <v>11</v>
      </c>
      <c r="I13" s="176" t="s">
        <v>12</v>
      </c>
    </row>
    <row r="14" spans="1:10" ht="16.5" customHeight="1">
      <c r="A14" s="401" t="s">
        <v>13</v>
      </c>
      <c r="B14" s="402"/>
      <c r="C14" s="402"/>
      <c r="D14" s="402"/>
      <c r="E14" s="402"/>
      <c r="F14" s="402"/>
      <c r="G14" s="402"/>
      <c r="H14" s="402"/>
      <c r="I14" s="403"/>
    </row>
    <row r="15" spans="1:10" ht="17.25" customHeight="1" thickBot="1">
      <c r="A15" s="397" t="s">
        <v>14</v>
      </c>
      <c r="B15" s="398"/>
      <c r="C15" s="398"/>
      <c r="D15" s="399"/>
      <c r="E15" s="399"/>
      <c r="F15" s="399"/>
      <c r="G15" s="399"/>
      <c r="H15" s="399"/>
      <c r="I15" s="400"/>
    </row>
    <row r="16" spans="1:10" ht="18.75" customHeight="1">
      <c r="A16" s="389" t="s">
        <v>15</v>
      </c>
      <c r="B16" s="390"/>
      <c r="C16" s="13" t="s">
        <v>16</v>
      </c>
      <c r="D16" s="14">
        <f>E16/1.2</f>
        <v>885</v>
      </c>
      <c r="E16" s="161">
        <f ca="1">вс!E16+102</f>
        <v>1062</v>
      </c>
      <c r="F16" s="14">
        <f ca="1">G16/1.2</f>
        <v>840</v>
      </c>
      <c r="G16" s="161">
        <f ca="1">вс!G16+102</f>
        <v>1008</v>
      </c>
      <c r="H16" s="14">
        <f ca="1">I16/1.2</f>
        <v>825</v>
      </c>
      <c r="I16" s="158">
        <f ca="1">вс!I16+102</f>
        <v>990</v>
      </c>
    </row>
    <row r="17" spans="1:9" ht="20.25" customHeight="1">
      <c r="A17" s="393" t="s">
        <v>17</v>
      </c>
      <c r="B17" s="394"/>
      <c r="C17" s="15" t="s">
        <v>16</v>
      </c>
      <c r="D17" s="16">
        <f t="shared" ref="D17:F22" si="0">E17/1.2</f>
        <v>1165</v>
      </c>
      <c r="E17" s="162">
        <f ca="1">вс!E17+102</f>
        <v>1398</v>
      </c>
      <c r="F17" s="16">
        <f t="shared" si="0"/>
        <v>1110</v>
      </c>
      <c r="G17" s="162">
        <f ca="1">вс!G17+102</f>
        <v>1332</v>
      </c>
      <c r="H17" s="16">
        <f ca="1">I17/1.2</f>
        <v>1060</v>
      </c>
      <c r="I17" s="160">
        <f ca="1">вс!I17+102</f>
        <v>1272</v>
      </c>
    </row>
    <row r="18" spans="1:9" ht="18" customHeight="1">
      <c r="A18" s="395" t="s">
        <v>18</v>
      </c>
      <c r="B18" s="396"/>
      <c r="C18" s="15" t="s">
        <v>16</v>
      </c>
      <c r="D18" s="153">
        <f t="shared" si="0"/>
        <v>1410</v>
      </c>
      <c r="E18" s="162">
        <f ca="1">вс!E18+102</f>
        <v>1692</v>
      </c>
      <c r="F18" s="153">
        <f t="shared" si="0"/>
        <v>1300</v>
      </c>
      <c r="G18" s="162">
        <f ca="1">вс!G18+102</f>
        <v>1560</v>
      </c>
      <c r="H18" s="153">
        <f ca="1">I18/1.2</f>
        <v>1245</v>
      </c>
      <c r="I18" s="160">
        <f ca="1">вс!I18+102</f>
        <v>1494</v>
      </c>
    </row>
    <row r="19" spans="1:9" ht="17.25" customHeight="1">
      <c r="A19" s="393" t="s">
        <v>19</v>
      </c>
      <c r="B19" s="394"/>
      <c r="C19" s="15" t="s">
        <v>16</v>
      </c>
      <c r="D19" s="153">
        <f t="shared" si="0"/>
        <v>1485</v>
      </c>
      <c r="E19" s="162">
        <f ca="1">вс!E19+102</f>
        <v>1782</v>
      </c>
      <c r="F19" s="153">
        <f t="shared" si="0"/>
        <v>1375</v>
      </c>
      <c r="G19" s="162">
        <f ca="1">вс!G19+102</f>
        <v>1650</v>
      </c>
      <c r="H19" s="153">
        <f ca="1">I19/1.2</f>
        <v>1290</v>
      </c>
      <c r="I19" s="160">
        <f ca="1">вс!I19+102</f>
        <v>1548</v>
      </c>
    </row>
    <row r="20" spans="1:9" ht="16.5" customHeight="1">
      <c r="A20" s="393" t="s">
        <v>20</v>
      </c>
      <c r="B20" s="394"/>
      <c r="C20" s="15" t="s">
        <v>16</v>
      </c>
      <c r="D20" s="16">
        <f t="shared" si="0"/>
        <v>1535</v>
      </c>
      <c r="E20" s="162">
        <f ca="1">вс!E20+102</f>
        <v>1842</v>
      </c>
      <c r="F20" s="16" t="s">
        <v>21</v>
      </c>
      <c r="G20" s="162"/>
      <c r="H20" s="16" t="s">
        <v>21</v>
      </c>
      <c r="I20" s="160"/>
    </row>
    <row r="21" spans="1:9" ht="20.25" customHeight="1">
      <c r="A21" s="393" t="s">
        <v>22</v>
      </c>
      <c r="B21" s="394"/>
      <c r="C21" s="15" t="s">
        <v>16</v>
      </c>
      <c r="D21" s="16">
        <f t="shared" si="0"/>
        <v>1630</v>
      </c>
      <c r="E21" s="162">
        <f ca="1">вс!E21+102</f>
        <v>1956</v>
      </c>
      <c r="F21" s="16" t="s">
        <v>21</v>
      </c>
      <c r="G21" s="162"/>
      <c r="H21" s="16" t="s">
        <v>21</v>
      </c>
      <c r="I21" s="160"/>
    </row>
    <row r="22" spans="1:9" ht="18" customHeight="1" thickBot="1">
      <c r="A22" s="391" t="s">
        <v>23</v>
      </c>
      <c r="B22" s="392"/>
      <c r="C22" s="18" t="s">
        <v>16</v>
      </c>
      <c r="D22" s="19">
        <f t="shared" si="0"/>
        <v>1700</v>
      </c>
      <c r="E22" s="164">
        <f ca="1">вс!E22+102</f>
        <v>2040</v>
      </c>
      <c r="F22" s="21" t="s">
        <v>21</v>
      </c>
      <c r="G22" s="175"/>
      <c r="H22" s="21" t="s">
        <v>21</v>
      </c>
      <c r="I22" s="170"/>
    </row>
    <row r="23" spans="1:9" ht="20.25" customHeight="1" thickBot="1">
      <c r="A23" s="506" t="s">
        <v>24</v>
      </c>
      <c r="B23" s="507"/>
      <c r="C23" s="127" t="s">
        <v>16</v>
      </c>
      <c r="D23" s="23">
        <f>E23/1.2</f>
        <v>1110</v>
      </c>
      <c r="E23" s="247">
        <f ca="1">вс!E23+102</f>
        <v>1332</v>
      </c>
      <c r="F23" s="23">
        <f ca="1">G23/1.2</f>
        <v>1065</v>
      </c>
      <c r="G23" s="185">
        <f ca="1">вс!G23+102</f>
        <v>1278</v>
      </c>
      <c r="H23" s="24" t="s">
        <v>21</v>
      </c>
      <c r="I23" s="185"/>
    </row>
    <row r="24" spans="1:9" ht="20.25" customHeight="1" thickBot="1">
      <c r="A24" s="504" t="s">
        <v>25</v>
      </c>
      <c r="B24" s="505"/>
      <c r="C24" s="22" t="s">
        <v>16</v>
      </c>
      <c r="D24" s="40" t="s">
        <v>21</v>
      </c>
      <c r="E24" s="168"/>
      <c r="F24" s="40">
        <f ca="1">G24/1.2</f>
        <v>550</v>
      </c>
      <c r="G24" s="168">
        <f ca="1">вс!G24+102</f>
        <v>660</v>
      </c>
      <c r="H24" s="249" t="s">
        <v>21</v>
      </c>
      <c r="I24" s="243"/>
    </row>
    <row r="25" spans="1:9" ht="21" customHeight="1">
      <c r="A25" s="416" t="s">
        <v>155</v>
      </c>
      <c r="B25" s="417"/>
      <c r="C25" s="133" t="s">
        <v>16</v>
      </c>
      <c r="D25" s="134" t="s">
        <v>21</v>
      </c>
      <c r="E25" s="164"/>
      <c r="F25" s="134">
        <f ca="1">G25/1.2</f>
        <v>690</v>
      </c>
      <c r="G25" s="165">
        <f ca="1">вс!G25+102</f>
        <v>828</v>
      </c>
      <c r="H25" s="248">
        <f ca="1">I25/1.2</f>
        <v>685</v>
      </c>
      <c r="I25" s="165">
        <f ca="1">вс!I25+102</f>
        <v>822</v>
      </c>
    </row>
    <row r="26" spans="1:9" ht="18.75" customHeight="1">
      <c r="A26" s="427" t="s">
        <v>156</v>
      </c>
      <c r="B26" s="428"/>
      <c r="C26" s="15" t="s">
        <v>16</v>
      </c>
      <c r="D26" s="16" t="s">
        <v>21</v>
      </c>
      <c r="E26" s="162"/>
      <c r="F26" s="16">
        <f ca="1">G26/1.2</f>
        <v>905</v>
      </c>
      <c r="G26" s="160">
        <f ca="1">вс!G26+102</f>
        <v>1086</v>
      </c>
      <c r="H26" s="17">
        <f ca="1">I26/1.2</f>
        <v>865</v>
      </c>
      <c r="I26" s="160">
        <f ca="1">вс!I26+102</f>
        <v>1038</v>
      </c>
    </row>
    <row r="27" spans="1:9" ht="19.5" customHeight="1" thickBot="1">
      <c r="A27" s="513" t="s">
        <v>157</v>
      </c>
      <c r="B27" s="514"/>
      <c r="C27" s="351" t="s">
        <v>16</v>
      </c>
      <c r="D27" s="352" t="s">
        <v>21</v>
      </c>
      <c r="E27" s="353"/>
      <c r="F27" s="354">
        <f ca="1">G27/1.2</f>
        <v>1060</v>
      </c>
      <c r="G27" s="167">
        <f ca="1">вс!G27+102</f>
        <v>1272</v>
      </c>
      <c r="H27" s="355">
        <f ca="1">I27/1.2</f>
        <v>1035</v>
      </c>
      <c r="I27" s="167">
        <f ca="1">вс!I27+102</f>
        <v>1242</v>
      </c>
    </row>
    <row r="28" spans="1:9" ht="15" customHeight="1">
      <c r="A28" s="406" t="s">
        <v>26</v>
      </c>
      <c r="B28" s="407"/>
      <c r="C28" s="407"/>
      <c r="D28" s="407"/>
      <c r="E28" s="407"/>
      <c r="F28" s="407"/>
      <c r="G28" s="407"/>
      <c r="H28" s="407"/>
      <c r="I28" s="447"/>
    </row>
    <row r="29" spans="1:9" ht="16.5" customHeight="1" thickBot="1">
      <c r="A29" s="397" t="s">
        <v>27</v>
      </c>
      <c r="B29" s="398"/>
      <c r="C29" s="398"/>
      <c r="D29" s="398"/>
      <c r="E29" s="398"/>
      <c r="F29" s="398"/>
      <c r="G29" s="398"/>
      <c r="H29" s="398"/>
      <c r="I29" s="509"/>
    </row>
    <row r="30" spans="1:9" ht="13.8">
      <c r="A30" s="410" t="s">
        <v>133</v>
      </c>
      <c r="B30" s="411"/>
      <c r="C30" s="28" t="s">
        <v>16</v>
      </c>
      <c r="D30" s="29">
        <f t="shared" ref="D30:D37" si="1">E30/1.2</f>
        <v>1365</v>
      </c>
      <c r="E30" s="158">
        <f ca="1">вс!E30+102</f>
        <v>1638</v>
      </c>
      <c r="F30" s="29">
        <f t="shared" ref="F30:F37" si="2">G30/1.2</f>
        <v>840</v>
      </c>
      <c r="G30" s="158">
        <f ca="1">вс!G30+102</f>
        <v>1008</v>
      </c>
      <c r="H30" s="29">
        <f t="shared" ref="H30:H37" si="3">I30/1.2</f>
        <v>760</v>
      </c>
      <c r="I30" s="158">
        <f ca="1">вс!I30+102</f>
        <v>912</v>
      </c>
    </row>
    <row r="31" spans="1:9" ht="14.4" thickBot="1">
      <c r="A31" s="424" t="s">
        <v>124</v>
      </c>
      <c r="B31" s="421"/>
      <c r="C31" s="30" t="s">
        <v>16</v>
      </c>
      <c r="D31" s="31">
        <f t="shared" si="1"/>
        <v>1465</v>
      </c>
      <c r="E31" s="165">
        <f ca="1">вс!E31+102</f>
        <v>1758</v>
      </c>
      <c r="F31" s="135">
        <f t="shared" si="2"/>
        <v>890</v>
      </c>
      <c r="G31" s="165">
        <f ca="1">вс!G31+102</f>
        <v>1068</v>
      </c>
      <c r="H31" s="135">
        <f t="shared" si="3"/>
        <v>880</v>
      </c>
      <c r="I31" s="165">
        <f ca="1">вс!I31+102</f>
        <v>1056</v>
      </c>
    </row>
    <row r="32" spans="1:9" ht="13.8">
      <c r="A32" s="410" t="s">
        <v>134</v>
      </c>
      <c r="B32" s="411"/>
      <c r="C32" s="32" t="s">
        <v>16</v>
      </c>
      <c r="D32" s="29">
        <f t="shared" si="1"/>
        <v>1110</v>
      </c>
      <c r="E32" s="158">
        <f ca="1">вс!E32+102</f>
        <v>1332</v>
      </c>
      <c r="F32" s="29">
        <f t="shared" si="2"/>
        <v>685</v>
      </c>
      <c r="G32" s="158">
        <f ca="1">вс!G32+102</f>
        <v>822</v>
      </c>
      <c r="H32" s="29">
        <f t="shared" si="3"/>
        <v>625</v>
      </c>
      <c r="I32" s="158">
        <f ca="1">вс!I32+102</f>
        <v>750</v>
      </c>
    </row>
    <row r="33" spans="1:9" ht="14.4" thickBot="1">
      <c r="A33" s="422" t="s">
        <v>77</v>
      </c>
      <c r="B33" s="423"/>
      <c r="C33" s="252" t="s">
        <v>16</v>
      </c>
      <c r="D33" s="31">
        <f t="shared" si="1"/>
        <v>1155</v>
      </c>
      <c r="E33" s="165">
        <f ca="1">вс!E33+102</f>
        <v>1386</v>
      </c>
      <c r="F33" s="135">
        <f t="shared" si="2"/>
        <v>695</v>
      </c>
      <c r="G33" s="165">
        <f ca="1">вс!G33+102</f>
        <v>834</v>
      </c>
      <c r="H33" s="135">
        <f t="shared" si="3"/>
        <v>680</v>
      </c>
      <c r="I33" s="165">
        <f ca="1">вс!I33+102</f>
        <v>816</v>
      </c>
    </row>
    <row r="34" spans="1:9" ht="13.8">
      <c r="A34" s="425" t="s">
        <v>135</v>
      </c>
      <c r="B34" s="426"/>
      <c r="C34" s="28" t="s">
        <v>16</v>
      </c>
      <c r="D34" s="251">
        <f t="shared" si="1"/>
        <v>775</v>
      </c>
      <c r="E34" s="158">
        <f ca="1">вс!E34+102</f>
        <v>930</v>
      </c>
      <c r="F34" s="29">
        <f t="shared" si="2"/>
        <v>650</v>
      </c>
      <c r="G34" s="158">
        <f ca="1">вс!G34+102</f>
        <v>780</v>
      </c>
      <c r="H34" s="29">
        <f t="shared" si="3"/>
        <v>590</v>
      </c>
      <c r="I34" s="158">
        <f ca="1">вс!I34+102</f>
        <v>708</v>
      </c>
    </row>
    <row r="35" spans="1:9" ht="14.4" thickBot="1">
      <c r="A35" s="424" t="s">
        <v>128</v>
      </c>
      <c r="B35" s="421"/>
      <c r="C35" s="30" t="s">
        <v>16</v>
      </c>
      <c r="D35" s="31">
        <f t="shared" si="1"/>
        <v>785</v>
      </c>
      <c r="E35" s="165">
        <f ca="1">вс!E35+102</f>
        <v>942</v>
      </c>
      <c r="F35" s="135">
        <f t="shared" si="2"/>
        <v>660</v>
      </c>
      <c r="G35" s="165">
        <f ca="1">вс!G35+102</f>
        <v>792</v>
      </c>
      <c r="H35" s="135">
        <f t="shared" si="3"/>
        <v>650</v>
      </c>
      <c r="I35" s="165">
        <f ca="1">вс!I35+102</f>
        <v>780</v>
      </c>
    </row>
    <row r="36" spans="1:9" ht="13.8">
      <c r="A36" s="410" t="s">
        <v>136</v>
      </c>
      <c r="B36" s="411"/>
      <c r="C36" s="32" t="s">
        <v>16</v>
      </c>
      <c r="D36" s="29">
        <f t="shared" si="1"/>
        <v>660</v>
      </c>
      <c r="E36" s="158">
        <f ca="1">вс!E36+102</f>
        <v>792</v>
      </c>
      <c r="F36" s="29">
        <f t="shared" si="2"/>
        <v>620</v>
      </c>
      <c r="G36" s="158">
        <f ca="1">вс!G36+102</f>
        <v>744</v>
      </c>
      <c r="H36" s="29">
        <f t="shared" si="3"/>
        <v>575</v>
      </c>
      <c r="I36" s="158">
        <f ca="1">вс!I36+102</f>
        <v>690</v>
      </c>
    </row>
    <row r="37" spans="1:9" ht="14.4" thickBot="1">
      <c r="A37" s="422" t="s">
        <v>77</v>
      </c>
      <c r="B37" s="423"/>
      <c r="C37" s="252" t="s">
        <v>16</v>
      </c>
      <c r="D37" s="31">
        <f t="shared" si="1"/>
        <v>685</v>
      </c>
      <c r="E37" s="165">
        <f ca="1">вс!E37+102</f>
        <v>822</v>
      </c>
      <c r="F37" s="339">
        <f t="shared" si="2"/>
        <v>635</v>
      </c>
      <c r="G37" s="185">
        <f ca="1">вс!G37+102</f>
        <v>762</v>
      </c>
      <c r="H37" s="135">
        <f t="shared" si="3"/>
        <v>610</v>
      </c>
      <c r="I37" s="165">
        <f ca="1">вс!I37+102</f>
        <v>732</v>
      </c>
    </row>
    <row r="38" spans="1:9" ht="18.75" customHeight="1">
      <c r="A38" s="414" t="s">
        <v>28</v>
      </c>
      <c r="B38" s="415"/>
      <c r="C38" s="34" t="s">
        <v>16</v>
      </c>
      <c r="D38" s="14" t="s">
        <v>21</v>
      </c>
      <c r="E38" s="158"/>
      <c r="F38" s="29">
        <f ca="1">G38/1.2</f>
        <v>505</v>
      </c>
      <c r="G38" s="158">
        <f ca="1">вс!G38+102</f>
        <v>606</v>
      </c>
      <c r="H38" s="287" t="s">
        <v>21</v>
      </c>
      <c r="I38" s="158" t="s">
        <v>21</v>
      </c>
    </row>
    <row r="39" spans="1:9" ht="18" customHeight="1" thickBot="1">
      <c r="A39" s="449" t="s">
        <v>29</v>
      </c>
      <c r="B39" s="450"/>
      <c r="C39" s="35" t="s">
        <v>16</v>
      </c>
      <c r="D39" s="19" t="s">
        <v>21</v>
      </c>
      <c r="E39" s="159"/>
      <c r="F39" s="31">
        <f ca="1">G39/1.2</f>
        <v>580</v>
      </c>
      <c r="G39" s="159">
        <f ca="1">вс!G39+102</f>
        <v>696</v>
      </c>
      <c r="H39" s="288" t="s">
        <v>21</v>
      </c>
      <c r="I39" s="159" t="s">
        <v>21</v>
      </c>
    </row>
    <row r="40" spans="1:9" ht="20.25" customHeight="1" thickBot="1">
      <c r="A40" s="437" t="s">
        <v>30</v>
      </c>
      <c r="B40" s="438"/>
      <c r="C40" s="36" t="s">
        <v>16</v>
      </c>
      <c r="D40" s="136" t="s">
        <v>21</v>
      </c>
      <c r="E40" s="165"/>
      <c r="F40" s="135">
        <f ca="1">G40/1.2</f>
        <v>470</v>
      </c>
      <c r="G40" s="165">
        <f ca="1">вс!G40+102</f>
        <v>564</v>
      </c>
      <c r="H40" s="136" t="s">
        <v>21</v>
      </c>
      <c r="I40" s="165" t="s">
        <v>21</v>
      </c>
    </row>
    <row r="41" spans="1:9" ht="18" customHeight="1" thickBot="1">
      <c r="A41" s="510" t="s">
        <v>140</v>
      </c>
      <c r="B41" s="511"/>
      <c r="C41" s="511"/>
      <c r="D41" s="511"/>
      <c r="E41" s="511"/>
      <c r="F41" s="511"/>
      <c r="G41" s="511"/>
      <c r="H41" s="511"/>
      <c r="I41" s="512"/>
    </row>
    <row r="42" spans="1:9" ht="18" customHeight="1">
      <c r="A42" s="431" t="s">
        <v>166</v>
      </c>
      <c r="B42" s="432"/>
      <c r="C42" s="34" t="s">
        <v>16</v>
      </c>
      <c r="D42" s="14">
        <f t="shared" ref="D42:D49" si="4">E42/1.2</f>
        <v>2260</v>
      </c>
      <c r="E42" s="158">
        <f ca="1">вс!E42+102</f>
        <v>2712</v>
      </c>
      <c r="F42" s="14">
        <f t="shared" ref="F42:F49" si="5">G42/1.2</f>
        <v>2010</v>
      </c>
      <c r="G42" s="158">
        <f ca="1">вс!G42+102</f>
        <v>2412</v>
      </c>
      <c r="H42" s="14">
        <f t="shared" ref="H42:H49" si="6">I42/1.2</f>
        <v>1780</v>
      </c>
      <c r="I42" s="158">
        <f ca="1">вс!I42+102</f>
        <v>2136</v>
      </c>
    </row>
    <row r="43" spans="1:9" ht="18" customHeight="1">
      <c r="A43" s="433" t="s">
        <v>167</v>
      </c>
      <c r="B43" s="434"/>
      <c r="C43" s="253" t="s">
        <v>16</v>
      </c>
      <c r="D43" s="136">
        <f t="shared" si="4"/>
        <v>5260</v>
      </c>
      <c r="E43" s="165">
        <f ca="1">вс!E43+102</f>
        <v>6312</v>
      </c>
      <c r="F43" s="136">
        <f t="shared" si="5"/>
        <v>4685</v>
      </c>
      <c r="G43" s="165">
        <f ca="1">вс!G43+102</f>
        <v>5622</v>
      </c>
      <c r="H43" s="136">
        <f t="shared" si="6"/>
        <v>2210</v>
      </c>
      <c r="I43" s="165">
        <f ca="1">вс!I43+102</f>
        <v>2652</v>
      </c>
    </row>
    <row r="44" spans="1:9" ht="18" customHeight="1">
      <c r="A44" s="433" t="s">
        <v>168</v>
      </c>
      <c r="B44" s="434"/>
      <c r="C44" s="253" t="s">
        <v>16</v>
      </c>
      <c r="D44" s="136">
        <f t="shared" si="4"/>
        <v>6010</v>
      </c>
      <c r="E44" s="165">
        <f ca="1">вс!E44+102</f>
        <v>7212</v>
      </c>
      <c r="F44" s="136">
        <f t="shared" si="5"/>
        <v>4935</v>
      </c>
      <c r="G44" s="165">
        <f ca="1">вс!G44+102</f>
        <v>5922</v>
      </c>
      <c r="H44" s="136">
        <f t="shared" si="6"/>
        <v>4560</v>
      </c>
      <c r="I44" s="165">
        <f ca="1">вс!I44+102</f>
        <v>5472</v>
      </c>
    </row>
    <row r="45" spans="1:9" ht="18" customHeight="1" thickBot="1">
      <c r="A45" s="435" t="s">
        <v>169</v>
      </c>
      <c r="B45" s="436"/>
      <c r="C45" s="372" t="s">
        <v>16</v>
      </c>
      <c r="D45" s="244">
        <f t="shared" si="4"/>
        <v>6510</v>
      </c>
      <c r="E45" s="169">
        <f ca="1">вс!E45+102</f>
        <v>7812</v>
      </c>
      <c r="F45" s="244">
        <f t="shared" si="5"/>
        <v>5935</v>
      </c>
      <c r="G45" s="169">
        <f ca="1">вс!G45+102</f>
        <v>7122</v>
      </c>
      <c r="H45" s="244">
        <f t="shared" si="6"/>
        <v>5835</v>
      </c>
      <c r="I45" s="169">
        <f ca="1">вс!I45+102</f>
        <v>7002</v>
      </c>
    </row>
    <row r="46" spans="1:9" ht="20.25" customHeight="1">
      <c r="A46" s="429" t="s">
        <v>170</v>
      </c>
      <c r="B46" s="430"/>
      <c r="C46" s="253" t="s">
        <v>16</v>
      </c>
      <c r="D46" s="374">
        <f t="shared" si="4"/>
        <v>4110</v>
      </c>
      <c r="E46" s="165">
        <f ca="1">вс!E46+102</f>
        <v>4932</v>
      </c>
      <c r="F46" s="136">
        <f t="shared" si="5"/>
        <v>3685</v>
      </c>
      <c r="G46" s="165">
        <f ca="1">вс!G46+102</f>
        <v>4422</v>
      </c>
      <c r="H46" s="136">
        <f t="shared" si="6"/>
        <v>3285</v>
      </c>
      <c r="I46" s="165">
        <f ca="1">вс!I46+102</f>
        <v>3942</v>
      </c>
    </row>
    <row r="47" spans="1:9" ht="21.75" customHeight="1">
      <c r="A47" s="433" t="s">
        <v>171</v>
      </c>
      <c r="B47" s="434"/>
      <c r="C47" s="118" t="s">
        <v>16</v>
      </c>
      <c r="D47" s="17">
        <f t="shared" si="4"/>
        <v>8610</v>
      </c>
      <c r="E47" s="160">
        <f ca="1">вс!E47+102</f>
        <v>10332</v>
      </c>
      <c r="F47" s="16">
        <f t="shared" si="5"/>
        <v>7385</v>
      </c>
      <c r="G47" s="160">
        <f ca="1">вс!G47+102</f>
        <v>8862</v>
      </c>
      <c r="H47" s="16">
        <f t="shared" si="6"/>
        <v>4960</v>
      </c>
      <c r="I47" s="160">
        <f ca="1">вс!I47+102</f>
        <v>5952</v>
      </c>
    </row>
    <row r="48" spans="1:9" ht="19.5" customHeight="1">
      <c r="A48" s="433" t="s">
        <v>172</v>
      </c>
      <c r="B48" s="434"/>
      <c r="C48" s="118" t="s">
        <v>16</v>
      </c>
      <c r="D48" s="17">
        <f t="shared" si="4"/>
        <v>9785</v>
      </c>
      <c r="E48" s="160">
        <f ca="1">вс!E48+102</f>
        <v>11742</v>
      </c>
      <c r="F48" s="16">
        <f t="shared" si="5"/>
        <v>8935</v>
      </c>
      <c r="G48" s="160">
        <f ca="1">вс!G48+102</f>
        <v>10722</v>
      </c>
      <c r="H48" s="16">
        <f t="shared" si="6"/>
        <v>7960</v>
      </c>
      <c r="I48" s="160">
        <f ca="1">вс!I48+102</f>
        <v>9552</v>
      </c>
    </row>
    <row r="49" spans="1:9" ht="18" customHeight="1" thickBot="1">
      <c r="A49" s="435" t="s">
        <v>173</v>
      </c>
      <c r="B49" s="436"/>
      <c r="C49" s="35" t="s">
        <v>16</v>
      </c>
      <c r="D49" s="288">
        <f t="shared" si="4"/>
        <v>10710</v>
      </c>
      <c r="E49" s="169">
        <f ca="1">вс!E49+102</f>
        <v>12852</v>
      </c>
      <c r="F49" s="19">
        <f t="shared" si="5"/>
        <v>9860</v>
      </c>
      <c r="G49" s="169">
        <f ca="1">вс!G49+102</f>
        <v>11832</v>
      </c>
      <c r="H49" s="19">
        <f t="shared" si="6"/>
        <v>8810</v>
      </c>
      <c r="I49" s="169">
        <f ca="1">вс!I49+102</f>
        <v>10572</v>
      </c>
    </row>
    <row r="50" spans="1:9" ht="18" customHeight="1" thickBot="1">
      <c r="A50" s="448" t="s">
        <v>141</v>
      </c>
      <c r="B50" s="399"/>
      <c r="C50" s="399"/>
      <c r="D50" s="399"/>
      <c r="E50" s="399"/>
      <c r="F50" s="399"/>
      <c r="G50" s="399"/>
      <c r="H50" s="399"/>
      <c r="I50" s="400"/>
    </row>
    <row r="51" spans="1:9" ht="18" customHeight="1">
      <c r="A51" s="431" t="s">
        <v>150</v>
      </c>
      <c r="B51" s="432"/>
      <c r="C51" s="34" t="s">
        <v>16</v>
      </c>
      <c r="D51" s="287">
        <f>E51/1.2</f>
        <v>1375</v>
      </c>
      <c r="E51" s="158">
        <f ca="1">вс!E51+102</f>
        <v>1650</v>
      </c>
      <c r="F51" s="14">
        <f ca="1">G51/1.2</f>
        <v>1300</v>
      </c>
      <c r="G51" s="158">
        <f ca="1">вс!G51+102</f>
        <v>1560</v>
      </c>
      <c r="H51" s="14">
        <f ca="1">I51/1.2</f>
        <v>1205</v>
      </c>
      <c r="I51" s="158">
        <f ca="1">вс!I51+102</f>
        <v>1446</v>
      </c>
    </row>
    <row r="52" spans="1:9" ht="18" customHeight="1">
      <c r="A52" s="433" t="s">
        <v>151</v>
      </c>
      <c r="B52" s="434"/>
      <c r="C52" s="118" t="s">
        <v>16</v>
      </c>
      <c r="D52" s="17">
        <f>E52/1.2</f>
        <v>2180</v>
      </c>
      <c r="E52" s="160">
        <f ca="1">вс!E52+102</f>
        <v>2616</v>
      </c>
      <c r="F52" s="16">
        <f ca="1">G52/1.2</f>
        <v>1915</v>
      </c>
      <c r="G52" s="160">
        <f ca="1">вс!G52+102</f>
        <v>2298</v>
      </c>
      <c r="H52" s="16">
        <f ca="1">I52/1.2</f>
        <v>1465</v>
      </c>
      <c r="I52" s="160">
        <f ca="1">вс!I52+102</f>
        <v>1758</v>
      </c>
    </row>
    <row r="53" spans="1:9" ht="18" customHeight="1">
      <c r="A53" s="433" t="s">
        <v>152</v>
      </c>
      <c r="B53" s="434"/>
      <c r="C53" s="118" t="s">
        <v>16</v>
      </c>
      <c r="D53" s="17">
        <f>E53/1.2</f>
        <v>2765</v>
      </c>
      <c r="E53" s="160">
        <f ca="1">вс!E53+102</f>
        <v>3318</v>
      </c>
      <c r="F53" s="16">
        <f ca="1">G53/1.2</f>
        <v>2505</v>
      </c>
      <c r="G53" s="160">
        <f ca="1">вс!G53+102</f>
        <v>3006</v>
      </c>
      <c r="H53" s="16">
        <f ca="1">I53/1.2</f>
        <v>1895</v>
      </c>
      <c r="I53" s="160">
        <f ca="1">вс!I53+102</f>
        <v>2274</v>
      </c>
    </row>
    <row r="54" spans="1:9" ht="18" customHeight="1" thickBot="1">
      <c r="A54" s="435" t="s">
        <v>153</v>
      </c>
      <c r="B54" s="436"/>
      <c r="C54" s="35" t="s">
        <v>16</v>
      </c>
      <c r="D54" s="17">
        <f>E54/1.2</f>
        <v>3225</v>
      </c>
      <c r="E54" s="160">
        <f ca="1">вс!E54+102</f>
        <v>3870</v>
      </c>
      <c r="F54" s="16">
        <f ca="1">G54/1.2</f>
        <v>2750</v>
      </c>
      <c r="G54" s="160">
        <f ca="1">вс!G54+102</f>
        <v>3300</v>
      </c>
      <c r="H54" s="16">
        <f ca="1">I54/1.2</f>
        <v>2035</v>
      </c>
      <c r="I54" s="160">
        <f ca="1">вс!I54+102</f>
        <v>2442</v>
      </c>
    </row>
    <row r="55" spans="1:9" ht="0.75" customHeight="1" thickBot="1">
      <c r="A55" s="439" t="s">
        <v>142</v>
      </c>
      <c r="B55" s="440"/>
      <c r="C55" s="338" t="s">
        <v>16</v>
      </c>
      <c r="D55" s="19" t="s">
        <v>21</v>
      </c>
      <c r="E55" s="159" t="s">
        <v>21</v>
      </c>
      <c r="F55" s="19">
        <f ca="1">G55/1.2</f>
        <v>1020</v>
      </c>
      <c r="G55" s="159">
        <f ca="1">вс!G55+102</f>
        <v>1224</v>
      </c>
      <c r="H55" s="19"/>
      <c r="I55" s="159"/>
    </row>
    <row r="56" spans="1:9" ht="20.25" customHeight="1" thickBot="1">
      <c r="A56" s="445" t="s">
        <v>31</v>
      </c>
      <c r="B56" s="446"/>
      <c r="C56" s="446"/>
      <c r="D56" s="442"/>
      <c r="E56" s="442"/>
      <c r="F56" s="442"/>
      <c r="G56" s="442"/>
      <c r="H56" s="408"/>
      <c r="I56" s="409"/>
    </row>
    <row r="57" spans="1:9" ht="18.75" customHeight="1">
      <c r="A57" s="456" t="s">
        <v>32</v>
      </c>
      <c r="B57" s="457"/>
      <c r="C57" s="28" t="s">
        <v>16</v>
      </c>
      <c r="D57" s="14">
        <f>E57/1.2</f>
        <v>10715</v>
      </c>
      <c r="E57" s="158">
        <f ca="1">вс!E57+102</f>
        <v>12858</v>
      </c>
      <c r="F57" s="14">
        <f ca="1">G57/1.2</f>
        <v>10410</v>
      </c>
      <c r="G57" s="158">
        <f ca="1">вс!G57+102</f>
        <v>12492</v>
      </c>
      <c r="H57" s="41"/>
      <c r="I57" s="42"/>
    </row>
    <row r="58" spans="1:9" ht="22.5" customHeight="1">
      <c r="A58" s="395" t="s">
        <v>33</v>
      </c>
      <c r="B58" s="396"/>
      <c r="C58" s="43" t="s">
        <v>16</v>
      </c>
      <c r="D58" s="16">
        <f>E58/1.2</f>
        <v>12110</v>
      </c>
      <c r="E58" s="165">
        <f ca="1">вс!E58+102</f>
        <v>14532</v>
      </c>
      <c r="F58" s="136">
        <f ca="1">G58/1.2</f>
        <v>11260</v>
      </c>
      <c r="G58" s="165">
        <f ca="1">вс!G58+102</f>
        <v>13512</v>
      </c>
      <c r="H58" s="44"/>
      <c r="I58" s="45"/>
    </row>
    <row r="59" spans="1:9" ht="23.25" customHeight="1">
      <c r="A59" s="395" t="s">
        <v>34</v>
      </c>
      <c r="B59" s="396"/>
      <c r="C59" s="43" t="s">
        <v>16</v>
      </c>
      <c r="D59" s="16">
        <f>E59/1.2</f>
        <v>12585</v>
      </c>
      <c r="E59" s="160">
        <f ca="1">вс!E59+102</f>
        <v>15102</v>
      </c>
      <c r="F59" s="16">
        <f ca="1">G59/1.2</f>
        <v>11635</v>
      </c>
      <c r="G59" s="160">
        <f ca="1">вс!G59+102</f>
        <v>13962</v>
      </c>
      <c r="H59" s="44"/>
      <c r="I59" s="45"/>
    </row>
    <row r="60" spans="1:9" ht="18.75" customHeight="1">
      <c r="A60" s="393" t="s">
        <v>35</v>
      </c>
      <c r="B60" s="394"/>
      <c r="C60" s="43" t="s">
        <v>16</v>
      </c>
      <c r="D60" s="39">
        <f>E60/1.2</f>
        <v>13010</v>
      </c>
      <c r="E60" s="160">
        <f ca="1">вс!E60+102</f>
        <v>15612</v>
      </c>
      <c r="F60" s="16">
        <f ca="1">G60/1.2</f>
        <v>12010</v>
      </c>
      <c r="G60" s="160">
        <f ca="1">вс!G60+102</f>
        <v>14412</v>
      </c>
      <c r="H60" s="44"/>
      <c r="I60" s="45"/>
    </row>
    <row r="61" spans="1:9" ht="19.5" customHeight="1" thickBot="1">
      <c r="A61" s="46" t="s">
        <v>36</v>
      </c>
      <c r="B61" s="47"/>
      <c r="C61" s="30" t="s">
        <v>16</v>
      </c>
      <c r="D61" s="19">
        <f>E61/1.2</f>
        <v>13635</v>
      </c>
      <c r="E61" s="165">
        <f ca="1">вс!E61+102</f>
        <v>16362</v>
      </c>
      <c r="F61" s="244">
        <f ca="1">G61/1.2</f>
        <v>12585</v>
      </c>
      <c r="G61" s="165">
        <f ca="1">вс!G61+102</f>
        <v>15102</v>
      </c>
      <c r="H61" s="48"/>
      <c r="I61" s="49"/>
    </row>
    <row r="62" spans="1:9" ht="27" customHeight="1" thickBot="1">
      <c r="A62" s="445" t="s">
        <v>37</v>
      </c>
      <c r="B62" s="446"/>
      <c r="C62" s="446"/>
      <c r="D62" s="446"/>
      <c r="E62" s="446"/>
      <c r="F62" s="446"/>
      <c r="G62" s="446"/>
      <c r="H62" s="446"/>
      <c r="I62" s="451"/>
    </row>
    <row r="63" spans="1:9" ht="18" customHeight="1">
      <c r="A63" s="454" t="s">
        <v>38</v>
      </c>
      <c r="B63" s="455"/>
      <c r="C63" s="28" t="s">
        <v>16</v>
      </c>
      <c r="D63" s="155">
        <f>E63/1.2</f>
        <v>1365</v>
      </c>
      <c r="E63" s="165">
        <f ca="1">вс!E63+102</f>
        <v>1638</v>
      </c>
      <c r="F63" s="155">
        <f ca="1">G63/1.2</f>
        <v>1300</v>
      </c>
      <c r="G63" s="165">
        <f ca="1">вс!G63+102</f>
        <v>1560</v>
      </c>
      <c r="H63" s="55"/>
      <c r="I63" s="56"/>
    </row>
    <row r="64" spans="1:9" ht="19.5" customHeight="1" thickBot="1">
      <c r="A64" s="452" t="s">
        <v>39</v>
      </c>
      <c r="B64" s="453"/>
      <c r="C64" s="30" t="s">
        <v>16</v>
      </c>
      <c r="D64" s="152">
        <f>E64/1.2</f>
        <v>1465</v>
      </c>
      <c r="E64" s="169">
        <f ca="1">вс!E64+102</f>
        <v>1758</v>
      </c>
      <c r="F64" s="152">
        <f ca="1">G64/1.2</f>
        <v>1365</v>
      </c>
      <c r="G64" s="169">
        <f ca="1">вс!G64+102</f>
        <v>1638</v>
      </c>
      <c r="H64" s="53"/>
      <c r="I64" s="54"/>
    </row>
    <row r="65" spans="1:9" ht="24" customHeight="1" thickBot="1">
      <c r="A65" s="445" t="s">
        <v>40</v>
      </c>
      <c r="B65" s="446"/>
      <c r="C65" s="446"/>
      <c r="D65" s="446"/>
      <c r="E65" s="446"/>
      <c r="F65" s="446"/>
      <c r="G65" s="446"/>
      <c r="H65" s="446"/>
      <c r="I65" s="451"/>
    </row>
    <row r="66" spans="1:9" ht="17.25" customHeight="1">
      <c r="A66" s="454" t="s">
        <v>41</v>
      </c>
      <c r="B66" s="455"/>
      <c r="C66" s="28" t="s">
        <v>16</v>
      </c>
      <c r="D66" s="151">
        <f>E66/1.2</f>
        <v>1110</v>
      </c>
      <c r="E66" s="165">
        <f ca="1">вс!E66+102</f>
        <v>1332</v>
      </c>
      <c r="F66" s="151">
        <f ca="1">G66/1.2</f>
        <v>1095</v>
      </c>
      <c r="G66" s="165">
        <f ca="1">вс!G66+102</f>
        <v>1314</v>
      </c>
      <c r="H66" s="55"/>
      <c r="I66" s="56"/>
    </row>
    <row r="67" spans="1:9" ht="18" customHeight="1" thickBot="1">
      <c r="A67" s="452" t="s">
        <v>42</v>
      </c>
      <c r="B67" s="453"/>
      <c r="C67" s="30" t="s">
        <v>16</v>
      </c>
      <c r="D67" s="152">
        <f>E67/1.2</f>
        <v>1155</v>
      </c>
      <c r="E67" s="169">
        <f ca="1">вс!E67+102</f>
        <v>1386</v>
      </c>
      <c r="F67" s="152">
        <f ca="1">G67/1.2</f>
        <v>1140</v>
      </c>
      <c r="G67" s="169">
        <f ca="1">вс!G67+102</f>
        <v>1368</v>
      </c>
      <c r="H67" s="53"/>
      <c r="I67" s="54"/>
    </row>
    <row r="68" spans="1:9" ht="25.5" customHeight="1" thickBot="1">
      <c r="A68" s="445" t="s">
        <v>43</v>
      </c>
      <c r="B68" s="446"/>
      <c r="C68" s="446"/>
      <c r="D68" s="442"/>
      <c r="E68" s="442"/>
      <c r="F68" s="446"/>
      <c r="G68" s="446"/>
      <c r="H68" s="408"/>
      <c r="I68" s="409"/>
    </row>
    <row r="69" spans="1:9" ht="18" customHeight="1">
      <c r="A69" s="389" t="s">
        <v>44</v>
      </c>
      <c r="B69" s="390"/>
      <c r="C69" s="50" t="s">
        <v>16</v>
      </c>
      <c r="D69" s="14">
        <f>E69/1.2</f>
        <v>820</v>
      </c>
      <c r="E69" s="165">
        <f ca="1">вс!E69+102</f>
        <v>984</v>
      </c>
      <c r="F69" s="14">
        <f ca="1">G69/1.2</f>
        <v>805</v>
      </c>
      <c r="G69" s="165">
        <f ca="1">вс!G69+102</f>
        <v>966</v>
      </c>
      <c r="H69" s="57"/>
      <c r="I69" s="58"/>
    </row>
    <row r="70" spans="1:9" ht="18.75" customHeight="1" thickBot="1">
      <c r="A70" s="391" t="s">
        <v>45</v>
      </c>
      <c r="B70" s="392"/>
      <c r="C70" s="59" t="s">
        <v>16</v>
      </c>
      <c r="D70" s="19">
        <f>E70/1.2</f>
        <v>860</v>
      </c>
      <c r="E70" s="169">
        <f ca="1">вс!E70+102</f>
        <v>1032</v>
      </c>
      <c r="F70" s="19">
        <f ca="1">G70/1.2</f>
        <v>845</v>
      </c>
      <c r="G70" s="169">
        <f ca="1">вс!G70+102</f>
        <v>1014</v>
      </c>
      <c r="H70" s="60"/>
      <c r="I70" s="61"/>
    </row>
    <row r="71" spans="1:9" ht="53.25" customHeight="1" thickBot="1">
      <c r="A71" s="62"/>
      <c r="B71" s="62"/>
      <c r="C71" s="63"/>
      <c r="D71" s="64"/>
      <c r="E71" s="64"/>
      <c r="F71" s="65"/>
      <c r="G71" s="66"/>
      <c r="H71" s="64"/>
      <c r="I71" s="66"/>
    </row>
    <row r="72" spans="1:9" ht="15.75" customHeight="1" thickBot="1">
      <c r="A72" s="458" t="s">
        <v>46</v>
      </c>
      <c r="B72" s="459"/>
      <c r="C72" s="459"/>
      <c r="D72" s="459"/>
      <c r="E72" s="459"/>
      <c r="F72" s="459"/>
      <c r="G72" s="459"/>
      <c r="H72" s="459"/>
      <c r="I72" s="461"/>
    </row>
    <row r="73" spans="1:9" ht="30" customHeight="1">
      <c r="A73" s="483"/>
      <c r="B73" s="529"/>
      <c r="C73" s="523" t="s">
        <v>47</v>
      </c>
      <c r="D73" s="524"/>
      <c r="E73" s="519" t="s">
        <v>48</v>
      </c>
      <c r="F73" s="520"/>
      <c r="G73" s="536"/>
      <c r="H73" s="536"/>
      <c r="I73" s="520"/>
    </row>
    <row r="74" spans="1:9" ht="5.25" customHeight="1" thickBot="1">
      <c r="A74" s="485"/>
      <c r="B74" s="530"/>
      <c r="C74" s="525"/>
      <c r="D74" s="526"/>
      <c r="E74" s="521"/>
      <c r="F74" s="522"/>
      <c r="G74" s="489"/>
      <c r="H74" s="489"/>
      <c r="I74" s="490"/>
    </row>
    <row r="75" spans="1:9" ht="13.8" thickBot="1">
      <c r="A75" s="466"/>
      <c r="B75" s="531"/>
      <c r="C75" s="11" t="s">
        <v>11</v>
      </c>
      <c r="D75" s="176" t="s">
        <v>12</v>
      </c>
      <c r="E75" s="314" t="s">
        <v>11</v>
      </c>
      <c r="F75" s="224" t="s">
        <v>12</v>
      </c>
      <c r="G75" s="307"/>
      <c r="H75" s="313"/>
      <c r="I75" s="230"/>
    </row>
    <row r="76" spans="1:9" ht="13.8">
      <c r="A76" s="296" t="s">
        <v>49</v>
      </c>
      <c r="B76" s="67" t="s">
        <v>16</v>
      </c>
      <c r="C76" s="70">
        <f>D76/1.2</f>
        <v>425</v>
      </c>
      <c r="D76" s="160">
        <f ca="1">вс!D77+102</f>
        <v>510</v>
      </c>
      <c r="E76" s="134">
        <f ca="1">F76/1.2</f>
        <v>470</v>
      </c>
      <c r="F76" s="165">
        <f ca="1">вс!F77+102</f>
        <v>564</v>
      </c>
      <c r="G76" s="300"/>
      <c r="H76" s="64"/>
      <c r="I76" s="45"/>
    </row>
    <row r="77" spans="1:9" ht="13.8">
      <c r="A77" s="296" t="s">
        <v>50</v>
      </c>
      <c r="B77" s="67" t="s">
        <v>16</v>
      </c>
      <c r="C77" s="70">
        <f>D77/1.2</f>
        <v>460</v>
      </c>
      <c r="D77" s="160">
        <f ca="1">вс!D78+102</f>
        <v>552</v>
      </c>
      <c r="E77" s="284">
        <f ca="1">F77/1.2</f>
        <v>495</v>
      </c>
      <c r="F77" s="160">
        <f ca="1">вс!F78+102</f>
        <v>594</v>
      </c>
      <c r="G77" s="309"/>
      <c r="H77" s="310"/>
      <c r="I77" s="45"/>
    </row>
    <row r="78" spans="1:9" ht="14.4" thickBot="1">
      <c r="A78" s="79" t="s">
        <v>51</v>
      </c>
      <c r="B78" s="74" t="s">
        <v>16</v>
      </c>
      <c r="C78" s="72">
        <f>D78/1.2</f>
        <v>470</v>
      </c>
      <c r="D78" s="185">
        <f ca="1">вс!D79+102</f>
        <v>564</v>
      </c>
      <c r="E78" s="315">
        <f ca="1">F78/1.2</f>
        <v>510</v>
      </c>
      <c r="F78" s="185">
        <f ca="1">вс!F79+102</f>
        <v>612</v>
      </c>
      <c r="G78" s="300"/>
      <c r="H78" s="64"/>
      <c r="I78" s="45"/>
    </row>
    <row r="79" spans="1:9" ht="15.75" hidden="1" customHeight="1" thickBot="1">
      <c r="A79" s="458" t="s">
        <v>46</v>
      </c>
      <c r="B79" s="459"/>
      <c r="C79" s="459"/>
      <c r="D79" s="459"/>
      <c r="E79" s="459"/>
      <c r="F79" s="459"/>
      <c r="G79" s="459"/>
      <c r="H79" s="459"/>
      <c r="I79" s="461"/>
    </row>
    <row r="80" spans="1:9" ht="12.75" customHeight="1">
      <c r="A80" s="475"/>
      <c r="B80" s="476"/>
      <c r="C80" s="468" t="s">
        <v>158</v>
      </c>
      <c r="D80" s="469"/>
      <c r="E80" s="487" t="s">
        <v>159</v>
      </c>
      <c r="F80" s="463"/>
      <c r="G80" s="489"/>
      <c r="H80" s="489"/>
      <c r="I80" s="490"/>
    </row>
    <row r="81" spans="1:9" ht="12.75" customHeight="1" thickBot="1">
      <c r="A81" s="477"/>
      <c r="B81" s="478"/>
      <c r="C81" s="470"/>
      <c r="D81" s="471"/>
      <c r="E81" s="488"/>
      <c r="F81" s="465"/>
      <c r="G81" s="489"/>
      <c r="H81" s="489"/>
      <c r="I81" s="490"/>
    </row>
    <row r="82" spans="1:9" ht="12.75" customHeight="1" thickBot="1">
      <c r="A82" s="477"/>
      <c r="B82" s="478"/>
      <c r="C82" s="340" t="s">
        <v>11</v>
      </c>
      <c r="D82" s="225" t="s">
        <v>12</v>
      </c>
      <c r="E82" s="341" t="s">
        <v>11</v>
      </c>
      <c r="F82" s="225" t="s">
        <v>12</v>
      </c>
      <c r="G82" s="307"/>
      <c r="H82" s="308"/>
      <c r="I82" s="230"/>
    </row>
    <row r="83" spans="1:9" ht="15.75" customHeight="1">
      <c r="A83" s="303" t="s">
        <v>160</v>
      </c>
      <c r="B83" s="67" t="s">
        <v>16</v>
      </c>
      <c r="C83" s="324">
        <f>D83/1.2</f>
        <v>1780</v>
      </c>
      <c r="D83" s="165">
        <f ca="1">вс!D84+102</f>
        <v>2136</v>
      </c>
      <c r="E83" s="325">
        <f ca="1">F83/1.2</f>
        <v>585</v>
      </c>
      <c r="F83" s="165">
        <f ca="1">вс!F84+102</f>
        <v>702</v>
      </c>
      <c r="G83" s="300"/>
      <c r="H83" s="64"/>
      <c r="I83" s="45"/>
    </row>
    <row r="84" spans="1:9" ht="14.4" thickBot="1">
      <c r="A84" s="304" t="s">
        <v>161</v>
      </c>
      <c r="B84" s="138" t="s">
        <v>16</v>
      </c>
      <c r="C84" s="306">
        <f>D84/1.2</f>
        <v>1890</v>
      </c>
      <c r="D84" s="159">
        <f ca="1">вс!D85+102</f>
        <v>2268</v>
      </c>
      <c r="E84" s="305">
        <f ca="1">F84/1.2</f>
        <v>770</v>
      </c>
      <c r="F84" s="159">
        <f ca="1">вс!F85+102</f>
        <v>924</v>
      </c>
      <c r="G84" s="344"/>
      <c r="H84" s="140"/>
      <c r="I84" s="49"/>
    </row>
    <row r="85" spans="1:9" ht="32.25" customHeight="1" thickBot="1">
      <c r="A85" s="527" t="s">
        <v>163</v>
      </c>
      <c r="B85" s="460"/>
      <c r="C85" s="460"/>
      <c r="D85" s="460"/>
      <c r="E85" s="460"/>
      <c r="F85" s="460"/>
      <c r="G85" s="460"/>
      <c r="H85" s="460"/>
      <c r="I85" s="528"/>
    </row>
    <row r="86" spans="1:9" ht="15.75" customHeight="1" thickBot="1">
      <c r="A86" s="534"/>
      <c r="B86" s="535"/>
      <c r="C86" s="472" t="s">
        <v>52</v>
      </c>
      <c r="D86" s="473"/>
      <c r="E86" s="474"/>
      <c r="F86" s="472" t="s">
        <v>52</v>
      </c>
      <c r="G86" s="473"/>
      <c r="H86" s="473"/>
      <c r="I86" s="474"/>
    </row>
    <row r="87" spans="1:9" ht="22.2" thickBot="1">
      <c r="A87" s="293"/>
      <c r="B87" s="294"/>
      <c r="C87" s="76" t="s">
        <v>53</v>
      </c>
      <c r="D87" s="69" t="s">
        <v>11</v>
      </c>
      <c r="E87" s="224" t="s">
        <v>12</v>
      </c>
      <c r="F87" s="481" t="s">
        <v>53</v>
      </c>
      <c r="G87" s="482"/>
      <c r="H87" s="69" t="s">
        <v>11</v>
      </c>
      <c r="I87" s="224" t="s">
        <v>12</v>
      </c>
    </row>
    <row r="88" spans="1:9" ht="13.8">
      <c r="A88" s="298" t="s">
        <v>54</v>
      </c>
      <c r="B88" s="77" t="s">
        <v>16</v>
      </c>
      <c r="C88" s="78" t="s">
        <v>55</v>
      </c>
      <c r="D88" s="73">
        <f>E88/1.2</f>
        <v>635</v>
      </c>
      <c r="E88" s="160">
        <f ca="1">вс!E89+102</f>
        <v>762</v>
      </c>
      <c r="F88" s="532" t="s">
        <v>58</v>
      </c>
      <c r="G88" s="533"/>
      <c r="H88" s="71">
        <f>I88/1.2</f>
        <v>805</v>
      </c>
      <c r="I88" s="160">
        <f ca="1">вс!I89+102</f>
        <v>966</v>
      </c>
    </row>
    <row r="89" spans="1:9" ht="13.8">
      <c r="A89" s="296" t="s">
        <v>56</v>
      </c>
      <c r="B89" s="67" t="s">
        <v>16</v>
      </c>
      <c r="C89" s="78" t="s">
        <v>55</v>
      </c>
      <c r="D89" s="73">
        <f>E89/1.2</f>
        <v>675</v>
      </c>
      <c r="E89" s="160">
        <f ca="1">вс!E90+102</f>
        <v>810</v>
      </c>
      <c r="F89" s="479" t="s">
        <v>58</v>
      </c>
      <c r="G89" s="480"/>
      <c r="H89" s="73">
        <f>I89/1.2</f>
        <v>840</v>
      </c>
      <c r="I89" s="160">
        <f ca="1">вс!I90+102</f>
        <v>1008</v>
      </c>
    </row>
    <row r="90" spans="1:9" ht="14.4" thickBot="1">
      <c r="A90" s="79" t="s">
        <v>57</v>
      </c>
      <c r="B90" s="74" t="s">
        <v>16</v>
      </c>
      <c r="C90" s="80" t="s">
        <v>55</v>
      </c>
      <c r="D90" s="75">
        <f>E90/1.2</f>
        <v>705</v>
      </c>
      <c r="E90" s="165">
        <f ca="1">вс!E91+102</f>
        <v>846</v>
      </c>
      <c r="F90" s="491" t="s">
        <v>58</v>
      </c>
      <c r="G90" s="492"/>
      <c r="H90" s="75">
        <f>I90/1.2</f>
        <v>865</v>
      </c>
      <c r="I90" s="165">
        <f ca="1">вс!I91+102</f>
        <v>1038</v>
      </c>
    </row>
    <row r="91" spans="1:9" ht="31.5" customHeight="1" thickBot="1">
      <c r="A91" s="458" t="s">
        <v>114</v>
      </c>
      <c r="B91" s="459"/>
      <c r="C91" s="459"/>
      <c r="D91" s="459"/>
      <c r="E91" s="459"/>
      <c r="F91" s="459"/>
      <c r="G91" s="459"/>
      <c r="H91" s="459"/>
      <c r="I91" s="461"/>
    </row>
    <row r="92" spans="1:9" ht="16.2" thickBot="1">
      <c r="A92" s="293"/>
      <c r="B92" s="294"/>
      <c r="C92" s="81" t="s">
        <v>53</v>
      </c>
      <c r="D92" s="82" t="s">
        <v>11</v>
      </c>
      <c r="E92" s="225" t="s">
        <v>12</v>
      </c>
      <c r="F92" s="83"/>
      <c r="G92" s="84"/>
      <c r="H92" s="85"/>
      <c r="I92" s="86"/>
    </row>
    <row r="93" spans="1:9" ht="13.8">
      <c r="A93" s="515" t="s">
        <v>115</v>
      </c>
      <c r="B93" s="516"/>
      <c r="C93" s="78" t="s">
        <v>116</v>
      </c>
      <c r="D93" s="239">
        <f>E93/1.2</f>
        <v>420</v>
      </c>
      <c r="E93" s="165">
        <f ca="1">нс!E74-66</f>
        <v>504</v>
      </c>
      <c r="F93" s="229"/>
      <c r="G93" s="149"/>
      <c r="H93" s="150"/>
      <c r="I93" s="230"/>
    </row>
    <row r="94" spans="1:9" ht="13.8">
      <c r="A94" s="517" t="s">
        <v>117</v>
      </c>
      <c r="B94" s="518"/>
      <c r="C94" s="78" t="s">
        <v>116</v>
      </c>
      <c r="D94" s="239">
        <f>E94/1.2</f>
        <v>425</v>
      </c>
      <c r="E94" s="160">
        <f ca="1">нс!E75-66</f>
        <v>510</v>
      </c>
      <c r="F94" s="229"/>
      <c r="G94" s="149"/>
      <c r="H94" s="150"/>
      <c r="I94" s="230"/>
    </row>
    <row r="95" spans="1:9" ht="18" customHeight="1">
      <c r="A95" s="517" t="s">
        <v>118</v>
      </c>
      <c r="B95" s="518"/>
      <c r="C95" s="78" t="s">
        <v>116</v>
      </c>
      <c r="D95" s="239">
        <f>E95/1.2</f>
        <v>355</v>
      </c>
      <c r="E95" s="160">
        <f ca="1">нс!E76-66</f>
        <v>426</v>
      </c>
      <c r="F95" s="229"/>
      <c r="G95" s="149"/>
      <c r="H95" s="150"/>
      <c r="I95" s="230"/>
    </row>
    <row r="96" spans="1:9" ht="22.5" customHeight="1" thickBot="1">
      <c r="A96" s="537" t="s">
        <v>119</v>
      </c>
      <c r="B96" s="538"/>
      <c r="C96" s="356" t="s">
        <v>116</v>
      </c>
      <c r="D96" s="357">
        <f>E96/1.2</f>
        <v>435</v>
      </c>
      <c r="E96" s="160">
        <f ca="1">нс!E77-66</f>
        <v>522</v>
      </c>
      <c r="F96" s="229"/>
      <c r="G96" s="149"/>
      <c r="H96" s="150"/>
      <c r="I96" s="230"/>
    </row>
    <row r="97" spans="1:9" ht="28.5" customHeight="1" thickBot="1">
      <c r="A97" s="500" t="s">
        <v>59</v>
      </c>
      <c r="B97" s="501"/>
      <c r="C97" s="501"/>
      <c r="D97" s="501"/>
      <c r="E97" s="501"/>
      <c r="F97" s="501"/>
      <c r="G97" s="501"/>
      <c r="H97" s="501"/>
      <c r="I97" s="503"/>
    </row>
    <row r="98" spans="1:9" ht="26.25" customHeight="1" thickBot="1">
      <c r="A98" s="87"/>
      <c r="B98" s="88"/>
      <c r="C98" s="493" t="s">
        <v>60</v>
      </c>
      <c r="D98" s="494"/>
      <c r="E98" s="495" t="s">
        <v>61</v>
      </c>
      <c r="F98" s="496"/>
      <c r="G98" s="497" t="s">
        <v>62</v>
      </c>
      <c r="H98" s="498"/>
      <c r="I98" s="499"/>
    </row>
    <row r="99" spans="1:9" ht="24.75" customHeight="1" thickBot="1">
      <c r="A99" s="89"/>
      <c r="B99" s="90"/>
      <c r="C99" s="91" t="s">
        <v>11</v>
      </c>
      <c r="D99" s="226" t="s">
        <v>12</v>
      </c>
      <c r="E99" s="93" t="s">
        <v>11</v>
      </c>
      <c r="F99" s="227" t="s">
        <v>12</v>
      </c>
      <c r="G99" s="94" t="s">
        <v>11</v>
      </c>
      <c r="H99" s="227" t="s">
        <v>12</v>
      </c>
      <c r="I99" s="95"/>
    </row>
    <row r="100" spans="1:9" ht="27">
      <c r="A100" s="96" t="s">
        <v>63</v>
      </c>
      <c r="B100" s="97" t="s">
        <v>16</v>
      </c>
      <c r="C100" s="261">
        <f>D100/1.2</f>
        <v>275</v>
      </c>
      <c r="D100" s="262">
        <f ca="1">вс!D95+102</f>
        <v>330</v>
      </c>
      <c r="E100" s="263">
        <f ca="1">F100/1.2</f>
        <v>405</v>
      </c>
      <c r="F100" s="262">
        <f ca="1">вс!F95+102</f>
        <v>486</v>
      </c>
      <c r="G100" s="263">
        <f>H100/1.2</f>
        <v>137.5</v>
      </c>
      <c r="H100" s="262">
        <f>D100/2</f>
        <v>165</v>
      </c>
      <c r="I100" s="100"/>
    </row>
    <row r="101" spans="1:9" ht="27">
      <c r="A101" s="101" t="s">
        <v>64</v>
      </c>
      <c r="B101" s="38" t="s">
        <v>16</v>
      </c>
      <c r="C101" s="264">
        <f>D101/1.2</f>
        <v>235</v>
      </c>
      <c r="D101" s="262">
        <f ca="1">вс!D96+102</f>
        <v>282</v>
      </c>
      <c r="E101" s="264">
        <f ca="1">F101/1.2</f>
        <v>345</v>
      </c>
      <c r="F101" s="262">
        <f ca="1">вс!F96+102</f>
        <v>414</v>
      </c>
      <c r="G101" s="264">
        <f>H101/1.2</f>
        <v>117.5</v>
      </c>
      <c r="H101" s="262">
        <f>D101/2</f>
        <v>141</v>
      </c>
      <c r="I101" s="103"/>
    </row>
    <row r="102" spans="1:9" ht="28.5" customHeight="1" thickBot="1">
      <c r="A102" s="104" t="s">
        <v>65</v>
      </c>
      <c r="B102" s="105" t="s">
        <v>16</v>
      </c>
      <c r="C102" s="265">
        <f>D102/1.2</f>
        <v>185</v>
      </c>
      <c r="D102" s="266">
        <f ca="1">вс!D97+102</f>
        <v>222</v>
      </c>
      <c r="E102" s="265">
        <f ca="1">F102/1.2</f>
        <v>275</v>
      </c>
      <c r="F102" s="266">
        <f ca="1">вс!F97+102</f>
        <v>330</v>
      </c>
      <c r="G102" s="265">
        <f>H102/1.2</f>
        <v>92.5</v>
      </c>
      <c r="H102" s="262">
        <f>D102/2</f>
        <v>111</v>
      </c>
      <c r="I102" s="107"/>
    </row>
    <row r="103" spans="1:9" ht="29.25" customHeight="1" thickBot="1">
      <c r="A103" s="500" t="s">
        <v>66</v>
      </c>
      <c r="B103" s="501"/>
      <c r="C103" s="501"/>
      <c r="D103" s="501"/>
      <c r="E103" s="541"/>
      <c r="F103" s="541"/>
      <c r="G103" s="541"/>
      <c r="H103" s="541"/>
      <c r="I103" s="542"/>
    </row>
    <row r="104" spans="1:9" ht="24" customHeight="1" thickBot="1">
      <c r="A104" s="108"/>
      <c r="B104" s="109"/>
      <c r="C104" s="94" t="s">
        <v>11</v>
      </c>
      <c r="D104" s="227" t="s">
        <v>12</v>
      </c>
      <c r="E104" s="110"/>
      <c r="F104" s="111"/>
      <c r="G104" s="111"/>
      <c r="H104" s="111"/>
      <c r="I104" s="112"/>
    </row>
    <row r="105" spans="1:9" ht="21.75" customHeight="1">
      <c r="A105" s="113" t="s">
        <v>67</v>
      </c>
      <c r="B105" s="34" t="s">
        <v>16</v>
      </c>
      <c r="C105" s="99">
        <f>D105/1.2</f>
        <v>580</v>
      </c>
      <c r="D105" s="177">
        <f ca="1">нс!D106-42</f>
        <v>696</v>
      </c>
      <c r="E105" s="114"/>
      <c r="F105" s="115"/>
      <c r="G105" s="115"/>
      <c r="H105" s="115"/>
      <c r="I105" s="116"/>
    </row>
    <row r="106" spans="1:9" ht="15.75" customHeight="1">
      <c r="A106" s="117" t="s">
        <v>68</v>
      </c>
      <c r="B106" s="118" t="s">
        <v>16</v>
      </c>
      <c r="C106" s="102">
        <f>D106/1.2</f>
        <v>530</v>
      </c>
      <c r="D106" s="178">
        <f ca="1">нс!D107-42</f>
        <v>636</v>
      </c>
      <c r="E106" s="119"/>
      <c r="F106" s="120"/>
      <c r="G106" s="120"/>
      <c r="H106" s="120"/>
      <c r="I106" s="45"/>
    </row>
    <row r="107" spans="1:9" ht="14.25" customHeight="1">
      <c r="A107" s="117" t="s">
        <v>69</v>
      </c>
      <c r="B107" s="118" t="s">
        <v>16</v>
      </c>
      <c r="C107" s="102">
        <f>D107/1.2</f>
        <v>495</v>
      </c>
      <c r="D107" s="178">
        <f ca="1">нс!D108-42</f>
        <v>594</v>
      </c>
      <c r="E107" s="119"/>
      <c r="F107" s="120"/>
      <c r="G107" s="120"/>
      <c r="H107" s="120"/>
      <c r="I107" s="45"/>
    </row>
    <row r="108" spans="1:9" ht="15" customHeight="1" thickBot="1">
      <c r="A108" s="121" t="s">
        <v>70</v>
      </c>
      <c r="B108" s="35" t="s">
        <v>16</v>
      </c>
      <c r="C108" s="106">
        <f>D108/1.2</f>
        <v>450</v>
      </c>
      <c r="D108" s="179">
        <f ca="1">нс!D109-42</f>
        <v>540</v>
      </c>
      <c r="E108" s="122"/>
      <c r="F108" s="123"/>
      <c r="G108" s="123"/>
      <c r="H108" s="123"/>
      <c r="I108" s="49"/>
    </row>
    <row r="109" spans="1:9">
      <c r="A109" s="539"/>
      <c r="B109" s="539"/>
      <c r="C109" s="540"/>
      <c r="D109" s="540"/>
      <c r="E109" s="540"/>
      <c r="F109" s="540"/>
      <c r="G109" s="540"/>
    </row>
    <row r="110" spans="1:9">
      <c r="A110" s="539"/>
      <c r="B110" s="539"/>
      <c r="C110" s="222"/>
      <c r="D110" s="222"/>
      <c r="E110" s="223"/>
      <c r="F110" s="223"/>
      <c r="G110" s="223"/>
    </row>
    <row r="111" spans="1:9" ht="15">
      <c r="A111" s="5" t="s">
        <v>71</v>
      </c>
      <c r="B111" s="7"/>
      <c r="C111" s="125" t="s">
        <v>72</v>
      </c>
      <c r="D111" s="125"/>
      <c r="E111" s="124"/>
      <c r="F111" s="124"/>
      <c r="G111" s="124"/>
      <c r="H111" s="124"/>
      <c r="I111" s="124"/>
    </row>
    <row r="112" spans="1:9" ht="15">
      <c r="A112" s="5"/>
      <c r="B112" s="7"/>
      <c r="C112" s="125"/>
      <c r="D112" s="125"/>
      <c r="E112" s="124"/>
      <c r="F112" s="124"/>
      <c r="G112" s="124"/>
      <c r="H112" s="124"/>
      <c r="I112" s="124"/>
    </row>
    <row r="113" spans="1:9" ht="15">
      <c r="A113" s="5"/>
      <c r="B113" s="7"/>
      <c r="C113" s="125"/>
      <c r="D113" s="125"/>
      <c r="E113" s="124"/>
      <c r="F113" s="124"/>
      <c r="G113" s="124"/>
      <c r="H113" s="124"/>
      <c r="I113" s="124"/>
    </row>
    <row r="114" spans="1:9" ht="15">
      <c r="A114" s="5"/>
      <c r="B114" s="7"/>
      <c r="C114" s="5"/>
      <c r="D114" s="5"/>
      <c r="E114" s="124"/>
      <c r="F114" s="124"/>
      <c r="G114" s="124"/>
      <c r="H114" s="124"/>
      <c r="I114" s="124"/>
    </row>
    <row r="115" spans="1:9" ht="15">
      <c r="A115" s="124" t="s">
        <v>73</v>
      </c>
      <c r="B115" s="2"/>
      <c r="C115" s="124" t="s">
        <v>74</v>
      </c>
      <c r="D115" s="124"/>
      <c r="E115" s="124"/>
      <c r="F115" s="124"/>
      <c r="G115" s="124"/>
      <c r="H115" s="124"/>
      <c r="I115" s="124"/>
    </row>
  </sheetData>
  <mergeCells count="97">
    <mergeCell ref="A103:I103"/>
    <mergeCell ref="A58:B58"/>
    <mergeCell ref="A59:B59"/>
    <mergeCell ref="A95:B95"/>
    <mergeCell ref="A96:B96"/>
    <mergeCell ref="A109:B110"/>
    <mergeCell ref="A97:I97"/>
    <mergeCell ref="C109:G109"/>
    <mergeCell ref="C98:D98"/>
    <mergeCell ref="E98:F98"/>
    <mergeCell ref="G98:I98"/>
    <mergeCell ref="A86:B86"/>
    <mergeCell ref="F87:G87"/>
    <mergeCell ref="A57:B57"/>
    <mergeCell ref="A68:I68"/>
    <mergeCell ref="A69:B69"/>
    <mergeCell ref="A79:I79"/>
    <mergeCell ref="A67:B67"/>
    <mergeCell ref="A72:I72"/>
    <mergeCell ref="G73:I74"/>
    <mergeCell ref="A70:B70"/>
    <mergeCell ref="A62:I62"/>
    <mergeCell ref="A63:B63"/>
    <mergeCell ref="A66:B66"/>
    <mergeCell ref="A65:I65"/>
    <mergeCell ref="A64:B64"/>
    <mergeCell ref="A91:I91"/>
    <mergeCell ref="F86:I86"/>
    <mergeCell ref="F88:G88"/>
    <mergeCell ref="F89:G89"/>
    <mergeCell ref="F90:G90"/>
    <mergeCell ref="A94:B94"/>
    <mergeCell ref="E73:F74"/>
    <mergeCell ref="C73:D74"/>
    <mergeCell ref="A85:I85"/>
    <mergeCell ref="C86:E86"/>
    <mergeCell ref="A80:B82"/>
    <mergeCell ref="C80:D81"/>
    <mergeCell ref="E80:F81"/>
    <mergeCell ref="G80:I81"/>
    <mergeCell ref="A73:B75"/>
    <mergeCell ref="A93:B93"/>
    <mergeCell ref="A49:B49"/>
    <mergeCell ref="A56:I56"/>
    <mergeCell ref="A50:I50"/>
    <mergeCell ref="A51:B51"/>
    <mergeCell ref="A55:B55"/>
    <mergeCell ref="A52:B52"/>
    <mergeCell ref="A53:B53"/>
    <mergeCell ref="A54:B54"/>
    <mergeCell ref="A60:B60"/>
    <mergeCell ref="A48:B48"/>
    <mergeCell ref="A26:B26"/>
    <mergeCell ref="A34:B34"/>
    <mergeCell ref="A38:B38"/>
    <mergeCell ref="A39:B39"/>
    <mergeCell ref="A40:B40"/>
    <mergeCell ref="A41:I41"/>
    <mergeCell ref="A47:B47"/>
    <mergeCell ref="A46:B46"/>
    <mergeCell ref="A27:B27"/>
    <mergeCell ref="A30:B30"/>
    <mergeCell ref="A36:B36"/>
    <mergeCell ref="A37:B37"/>
    <mergeCell ref="A42:B42"/>
    <mergeCell ref="A43:B43"/>
    <mergeCell ref="A28:I28"/>
    <mergeCell ref="A33:B33"/>
    <mergeCell ref="A29:I29"/>
    <mergeCell ref="A31:B31"/>
    <mergeCell ref="H4:J4"/>
    <mergeCell ref="A44:B44"/>
    <mergeCell ref="A45:B45"/>
    <mergeCell ref="A14:I14"/>
    <mergeCell ref="A15:I15"/>
    <mergeCell ref="A16:B16"/>
    <mergeCell ref="A19:B19"/>
    <mergeCell ref="A18:B18"/>
    <mergeCell ref="A35:B35"/>
    <mergeCell ref="A32:B32"/>
    <mergeCell ref="A12:B13"/>
    <mergeCell ref="F12:G12"/>
    <mergeCell ref="H12:I12"/>
    <mergeCell ref="C12:C13"/>
    <mergeCell ref="D12:E12"/>
    <mergeCell ref="C1:H1"/>
    <mergeCell ref="A8:H8"/>
    <mergeCell ref="A10:H10"/>
    <mergeCell ref="A9:H9"/>
    <mergeCell ref="C2:I2"/>
    <mergeCell ref="A25:B25"/>
    <mergeCell ref="A17:B17"/>
    <mergeCell ref="A24:B24"/>
    <mergeCell ref="A21:B21"/>
    <mergeCell ref="A20:B20"/>
    <mergeCell ref="A23:B23"/>
    <mergeCell ref="A22:B22"/>
  </mergeCells>
  <phoneticPr fontId="14" type="noConversion"/>
  <pageMargins left="0.7" right="0.7" top="0.75" bottom="0.75" header="0.3" footer="0.3"/>
  <pageSetup paperSize="9" scale="60" orientation="portrait" verticalDpi="0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topLeftCell="A94" zoomScaleNormal="70" zoomScaleSheetLayoutView="100" workbookViewId="0">
      <selection activeCell="I29" sqref="I29"/>
    </sheetView>
  </sheetViews>
  <sheetFormatPr defaultRowHeight="13.2"/>
  <cols>
    <col min="1" max="1" width="48" customWidth="1"/>
    <col min="2" max="2" width="8.33203125" customWidth="1"/>
    <col min="3" max="3" width="12.88671875" customWidth="1"/>
    <col min="4" max="5" width="10.109375" bestFit="1" customWidth="1"/>
    <col min="6" max="6" width="10.88671875" bestFit="1" customWidth="1"/>
    <col min="7" max="7" width="9.5546875" customWidth="1"/>
    <col min="8" max="8" width="10.109375" bestFit="1" customWidth="1"/>
    <col min="9" max="9" width="9.44140625" bestFit="1" customWidth="1"/>
  </cols>
  <sheetData>
    <row r="1" spans="1:10" ht="15">
      <c r="B1" s="1"/>
      <c r="C1" s="386" t="s">
        <v>0</v>
      </c>
      <c r="D1" s="386"/>
      <c r="E1" s="386"/>
      <c r="F1" s="386"/>
      <c r="G1" s="386"/>
      <c r="H1" s="386"/>
    </row>
    <row r="2" spans="1:10" ht="15">
      <c r="B2" s="1"/>
      <c r="C2" s="386" t="s">
        <v>1</v>
      </c>
      <c r="D2" s="386"/>
      <c r="E2" s="386"/>
      <c r="F2" s="386"/>
      <c r="G2" s="386"/>
      <c r="H2" s="386"/>
      <c r="I2" s="386"/>
    </row>
    <row r="3" spans="1:10" ht="15">
      <c r="B3" s="1"/>
      <c r="C3" s="2"/>
      <c r="D3" s="2"/>
      <c r="E3" s="2"/>
      <c r="F3" s="2"/>
      <c r="G3" s="2"/>
      <c r="H3" s="2"/>
      <c r="I3" s="2"/>
    </row>
    <row r="4" spans="1:10" ht="17.399999999999999">
      <c r="B4" s="1"/>
      <c r="F4" s="3"/>
      <c r="G4" s="4" t="s">
        <v>2</v>
      </c>
      <c r="H4" s="241" t="s">
        <v>121</v>
      </c>
      <c r="I4" s="241"/>
      <c r="J4" s="241"/>
    </row>
    <row r="5" spans="1:10" ht="15">
      <c r="B5" s="1"/>
      <c r="F5" s="5"/>
      <c r="G5" s="6"/>
      <c r="H5" s="7"/>
      <c r="I5" s="7"/>
    </row>
    <row r="6" spans="1:10" ht="15.6">
      <c r="A6" s="8" t="s">
        <v>174</v>
      </c>
      <c r="B6" s="1"/>
      <c r="F6" s="5"/>
      <c r="G6" s="5"/>
      <c r="H6" s="5"/>
      <c r="I6" s="5"/>
    </row>
    <row r="7" spans="1:10" ht="15.6">
      <c r="A7" s="8"/>
      <c r="B7" s="1"/>
      <c r="D7" s="5"/>
      <c r="E7" s="5" t="s">
        <v>113</v>
      </c>
    </row>
    <row r="8" spans="1:10" ht="15.6">
      <c r="A8" s="387" t="s">
        <v>3</v>
      </c>
      <c r="B8" s="387"/>
      <c r="C8" s="387"/>
      <c r="D8" s="387"/>
      <c r="E8" s="387"/>
      <c r="F8" s="387"/>
      <c r="G8" s="387"/>
      <c r="H8" s="387"/>
    </row>
    <row r="9" spans="1:10" ht="18">
      <c r="A9" s="388" t="s">
        <v>4</v>
      </c>
      <c r="B9" s="388"/>
      <c r="C9" s="388"/>
      <c r="D9" s="388"/>
      <c r="E9" s="388"/>
      <c r="F9" s="388"/>
      <c r="G9" s="388"/>
      <c r="H9" s="388"/>
    </row>
    <row r="10" spans="1:10" ht="16.8">
      <c r="A10" s="551" t="s">
        <v>139</v>
      </c>
      <c r="B10" s="551"/>
      <c r="C10" s="551"/>
      <c r="D10" s="551"/>
      <c r="E10" s="551"/>
      <c r="F10" s="551"/>
      <c r="G10" s="551"/>
      <c r="H10" s="551"/>
      <c r="I10" s="9"/>
    </row>
    <row r="11" spans="1:10" ht="22.8" thickBot="1">
      <c r="A11" s="10" t="s">
        <v>5</v>
      </c>
      <c r="B11" s="1"/>
    </row>
    <row r="12" spans="1:10" ht="13.8">
      <c r="A12" s="378" t="s">
        <v>6</v>
      </c>
      <c r="B12" s="379"/>
      <c r="C12" s="382" t="s">
        <v>7</v>
      </c>
      <c r="D12" s="384" t="s">
        <v>8</v>
      </c>
      <c r="E12" s="385"/>
      <c r="F12" s="384" t="s">
        <v>9</v>
      </c>
      <c r="G12" s="385"/>
      <c r="H12" s="384" t="s">
        <v>10</v>
      </c>
      <c r="I12" s="385"/>
    </row>
    <row r="13" spans="1:10" ht="13.8" thickBot="1">
      <c r="A13" s="380"/>
      <c r="B13" s="381"/>
      <c r="C13" s="383"/>
      <c r="D13" s="11" t="s">
        <v>11</v>
      </c>
      <c r="E13" s="176" t="s">
        <v>12</v>
      </c>
      <c r="F13" s="11" t="s">
        <v>11</v>
      </c>
      <c r="G13" s="176" t="s">
        <v>12</v>
      </c>
      <c r="H13" s="11" t="s">
        <v>11</v>
      </c>
      <c r="I13" s="176" t="s">
        <v>12</v>
      </c>
    </row>
    <row r="14" spans="1:10" ht="18">
      <c r="A14" s="552" t="s">
        <v>85</v>
      </c>
      <c r="B14" s="553"/>
      <c r="C14" s="553"/>
      <c r="D14" s="553"/>
      <c r="E14" s="553"/>
      <c r="F14" s="553"/>
      <c r="G14" s="553"/>
      <c r="H14" s="553"/>
      <c r="I14" s="554"/>
    </row>
    <row r="15" spans="1:10" ht="18" thickBot="1">
      <c r="A15" s="548" t="s">
        <v>86</v>
      </c>
      <c r="B15" s="549"/>
      <c r="C15" s="549"/>
      <c r="D15" s="555"/>
      <c r="E15" s="555"/>
      <c r="F15" s="549"/>
      <c r="G15" s="549"/>
      <c r="H15" s="549"/>
      <c r="I15" s="550"/>
    </row>
    <row r="16" spans="1:10" ht="13.8">
      <c r="A16" s="389" t="s">
        <v>15</v>
      </c>
      <c r="B16" s="390"/>
      <c r="C16" s="13" t="s">
        <v>16</v>
      </c>
      <c r="D16" s="14">
        <f>E16/1.2</f>
        <v>960</v>
      </c>
      <c r="E16" s="158">
        <f ca="1">вс!E16+192</f>
        <v>1152</v>
      </c>
      <c r="F16" s="131">
        <f ca="1">G16/1.2</f>
        <v>915</v>
      </c>
      <c r="G16" s="158">
        <f ca="1">вс!G16+192</f>
        <v>1098</v>
      </c>
      <c r="H16" s="131">
        <f ca="1">I16/1.2</f>
        <v>900</v>
      </c>
      <c r="I16" s="165">
        <f ca="1">вс!I16+192</f>
        <v>1080</v>
      </c>
    </row>
    <row r="17" spans="1:9" ht="13.8">
      <c r="A17" s="393" t="s">
        <v>17</v>
      </c>
      <c r="B17" s="394"/>
      <c r="C17" s="15" t="s">
        <v>16</v>
      </c>
      <c r="D17" s="16">
        <f t="shared" ref="D17:F22" si="0">E17/1.2</f>
        <v>1240</v>
      </c>
      <c r="E17" s="160">
        <f ca="1">вс!E17+192</f>
        <v>1488</v>
      </c>
      <c r="F17" s="126">
        <f t="shared" si="0"/>
        <v>1185</v>
      </c>
      <c r="G17" s="160">
        <f ca="1">вс!G17+192</f>
        <v>1422</v>
      </c>
      <c r="H17" s="126">
        <f ca="1">I17/1.2</f>
        <v>1135</v>
      </c>
      <c r="I17" s="165">
        <f ca="1">вс!I17+192</f>
        <v>1362</v>
      </c>
    </row>
    <row r="18" spans="1:9" ht="13.8">
      <c r="A18" s="395" t="s">
        <v>18</v>
      </c>
      <c r="B18" s="396"/>
      <c r="C18" s="15" t="s">
        <v>16</v>
      </c>
      <c r="D18" s="153">
        <f t="shared" si="0"/>
        <v>1485</v>
      </c>
      <c r="E18" s="160">
        <f ca="1">вс!E18+192</f>
        <v>1782</v>
      </c>
      <c r="F18" s="154">
        <f t="shared" si="0"/>
        <v>1375</v>
      </c>
      <c r="G18" s="160">
        <f ca="1">вс!G18+192</f>
        <v>1650</v>
      </c>
      <c r="H18" s="154">
        <f ca="1">I18/1.2</f>
        <v>1320</v>
      </c>
      <c r="I18" s="165">
        <f ca="1">вс!I18+192</f>
        <v>1584</v>
      </c>
    </row>
    <row r="19" spans="1:9" ht="13.8">
      <c r="A19" s="393" t="s">
        <v>19</v>
      </c>
      <c r="B19" s="394"/>
      <c r="C19" s="15" t="s">
        <v>16</v>
      </c>
      <c r="D19" s="153">
        <f t="shared" si="0"/>
        <v>1560</v>
      </c>
      <c r="E19" s="160">
        <f ca="1">вс!E19+192</f>
        <v>1872</v>
      </c>
      <c r="F19" s="254">
        <f t="shared" si="0"/>
        <v>1450</v>
      </c>
      <c r="G19" s="160">
        <f ca="1">вс!G19+192</f>
        <v>1740</v>
      </c>
      <c r="H19" s="254">
        <f ca="1">I19/1.2</f>
        <v>1365</v>
      </c>
      <c r="I19" s="165">
        <f ca="1">вс!I19+192</f>
        <v>1638</v>
      </c>
    </row>
    <row r="20" spans="1:9" ht="13.8">
      <c r="A20" s="393" t="s">
        <v>20</v>
      </c>
      <c r="B20" s="394"/>
      <c r="C20" s="15" t="s">
        <v>16</v>
      </c>
      <c r="D20" s="16">
        <f t="shared" si="0"/>
        <v>1610</v>
      </c>
      <c r="E20" s="160">
        <f ca="1">вс!E20+192</f>
        <v>1932</v>
      </c>
      <c r="F20" s="16" t="s">
        <v>21</v>
      </c>
      <c r="G20" s="160" t="s">
        <v>21</v>
      </c>
      <c r="H20" s="16" t="s">
        <v>21</v>
      </c>
      <c r="I20" s="160" t="s">
        <v>21</v>
      </c>
    </row>
    <row r="21" spans="1:9" ht="13.8">
      <c r="A21" s="393" t="s">
        <v>22</v>
      </c>
      <c r="B21" s="394"/>
      <c r="C21" s="15" t="s">
        <v>16</v>
      </c>
      <c r="D21" s="16">
        <f t="shared" si="0"/>
        <v>1705</v>
      </c>
      <c r="E21" s="160">
        <f ca="1">вс!E21+192</f>
        <v>2046</v>
      </c>
      <c r="F21" s="16" t="s">
        <v>21</v>
      </c>
      <c r="G21" s="160" t="s">
        <v>21</v>
      </c>
      <c r="H21" s="16" t="s">
        <v>21</v>
      </c>
      <c r="I21" s="160" t="s">
        <v>21</v>
      </c>
    </row>
    <row r="22" spans="1:9" ht="14.4" thickBot="1">
      <c r="A22" s="391" t="s">
        <v>23</v>
      </c>
      <c r="B22" s="392"/>
      <c r="C22" s="18" t="s">
        <v>16</v>
      </c>
      <c r="D22" s="19">
        <f t="shared" si="0"/>
        <v>1775</v>
      </c>
      <c r="E22" s="160">
        <f ca="1">вс!E22+192</f>
        <v>2130</v>
      </c>
      <c r="F22" s="21" t="s">
        <v>21</v>
      </c>
      <c r="G22" s="170" t="s">
        <v>21</v>
      </c>
      <c r="H22" s="21" t="s">
        <v>21</v>
      </c>
      <c r="I22" s="170" t="s">
        <v>21</v>
      </c>
    </row>
    <row r="23" spans="1:9" ht="14.4" thickBot="1">
      <c r="A23" s="506" t="s">
        <v>24</v>
      </c>
      <c r="B23" s="507"/>
      <c r="C23" s="127" t="s">
        <v>16</v>
      </c>
      <c r="D23" s="23">
        <f>E23/1.2</f>
        <v>1185</v>
      </c>
      <c r="E23" s="160">
        <f ca="1">вс!E23+192</f>
        <v>1422</v>
      </c>
      <c r="F23" s="23">
        <f t="shared" ref="F23:F29" si="1">G23/1.2</f>
        <v>1140</v>
      </c>
      <c r="G23" s="158">
        <f ca="1">вс!G23+192</f>
        <v>1368</v>
      </c>
      <c r="H23" s="24" t="s">
        <v>21</v>
      </c>
      <c r="I23" s="171" t="s">
        <v>21</v>
      </c>
    </row>
    <row r="24" spans="1:9" ht="14.4" thickBot="1">
      <c r="A24" s="560" t="s">
        <v>25</v>
      </c>
      <c r="B24" s="561"/>
      <c r="C24" s="128" t="s">
        <v>16</v>
      </c>
      <c r="D24" s="129" t="s">
        <v>21</v>
      </c>
      <c r="E24" s="174" t="s">
        <v>21</v>
      </c>
      <c r="F24" s="40">
        <f t="shared" si="1"/>
        <v>625</v>
      </c>
      <c r="G24" s="158">
        <f ca="1">вс!G24+192</f>
        <v>750</v>
      </c>
      <c r="H24" s="130" t="s">
        <v>21</v>
      </c>
      <c r="I24" s="172" t="s">
        <v>21</v>
      </c>
    </row>
    <row r="25" spans="1:9" ht="13.8">
      <c r="A25" s="416" t="s">
        <v>75</v>
      </c>
      <c r="B25" s="417"/>
      <c r="C25" s="13" t="s">
        <v>16</v>
      </c>
      <c r="D25" s="14"/>
      <c r="E25" s="158"/>
      <c r="F25" s="14">
        <f t="shared" si="1"/>
        <v>625</v>
      </c>
      <c r="G25" s="158">
        <f ca="1">G24</f>
        <v>750</v>
      </c>
      <c r="H25" s="132" t="s">
        <v>21</v>
      </c>
      <c r="I25" s="173" t="s">
        <v>21</v>
      </c>
    </row>
    <row r="26" spans="1:9" ht="14.4" thickBot="1">
      <c r="A26" s="412" t="s">
        <v>76</v>
      </c>
      <c r="B26" s="413"/>
      <c r="C26" s="18" t="s">
        <v>16</v>
      </c>
      <c r="D26" s="19"/>
      <c r="E26" s="159"/>
      <c r="F26" s="19">
        <f t="shared" si="1"/>
        <v>720</v>
      </c>
      <c r="G26" s="165">
        <v>864</v>
      </c>
      <c r="H26" s="20" t="s">
        <v>21</v>
      </c>
      <c r="I26" s="170" t="s">
        <v>21</v>
      </c>
    </row>
    <row r="27" spans="1:9" ht="15" customHeight="1">
      <c r="A27" s="416" t="s">
        <v>155</v>
      </c>
      <c r="B27" s="417"/>
      <c r="C27" s="133" t="s">
        <v>16</v>
      </c>
      <c r="D27" s="134" t="s">
        <v>21</v>
      </c>
      <c r="E27" s="164" t="s">
        <v>21</v>
      </c>
      <c r="F27" s="26">
        <f t="shared" si="1"/>
        <v>765</v>
      </c>
      <c r="G27" s="158">
        <f ca="1">вс!G25+192</f>
        <v>918</v>
      </c>
      <c r="H27" s="26">
        <f ca="1">I27/1.2</f>
        <v>760</v>
      </c>
      <c r="I27" s="158">
        <f ca="1">вс!I25+192</f>
        <v>912</v>
      </c>
    </row>
    <row r="28" spans="1:9" ht="15" customHeight="1">
      <c r="A28" s="427" t="s">
        <v>156</v>
      </c>
      <c r="B28" s="428"/>
      <c r="C28" s="15" t="s">
        <v>16</v>
      </c>
      <c r="D28" s="16" t="s">
        <v>21</v>
      </c>
      <c r="E28" s="162" t="s">
        <v>21</v>
      </c>
      <c r="F28" s="16">
        <f t="shared" si="1"/>
        <v>980</v>
      </c>
      <c r="G28" s="160">
        <f ca="1">вс!G26+192</f>
        <v>1176</v>
      </c>
      <c r="H28" s="16">
        <f ca="1">I28/1.2</f>
        <v>940</v>
      </c>
      <c r="I28" s="160">
        <f ca="1">вс!I26+192</f>
        <v>1128</v>
      </c>
    </row>
    <row r="29" spans="1:9" ht="15.75" customHeight="1" thickBot="1">
      <c r="A29" s="412" t="s">
        <v>157</v>
      </c>
      <c r="B29" s="413"/>
      <c r="C29" s="18" t="s">
        <v>16</v>
      </c>
      <c r="D29" s="21" t="s">
        <v>21</v>
      </c>
      <c r="E29" s="175" t="s">
        <v>21</v>
      </c>
      <c r="F29" s="27">
        <f t="shared" si="1"/>
        <v>1135</v>
      </c>
      <c r="G29" s="169">
        <f ca="1">вс!G27+192</f>
        <v>1362</v>
      </c>
      <c r="H29" s="27">
        <f ca="1">I29/1.2</f>
        <v>1110</v>
      </c>
      <c r="I29" s="169">
        <f ca="1">вс!I27+192</f>
        <v>1332</v>
      </c>
    </row>
    <row r="30" spans="1:9" ht="18">
      <c r="A30" s="556" t="s">
        <v>85</v>
      </c>
      <c r="B30" s="557"/>
      <c r="C30" s="557"/>
      <c r="D30" s="558"/>
      <c r="E30" s="558"/>
      <c r="F30" s="558"/>
      <c r="G30" s="558"/>
      <c r="H30" s="558"/>
      <c r="I30" s="559"/>
    </row>
    <row r="31" spans="1:9" ht="18" thickBot="1">
      <c r="A31" s="548" t="s">
        <v>27</v>
      </c>
      <c r="B31" s="549"/>
      <c r="C31" s="549"/>
      <c r="D31" s="549"/>
      <c r="E31" s="549"/>
      <c r="F31" s="549"/>
      <c r="G31" s="549"/>
      <c r="H31" s="549"/>
      <c r="I31" s="550"/>
    </row>
    <row r="32" spans="1:9" ht="13.8">
      <c r="A32" s="410" t="s">
        <v>129</v>
      </c>
      <c r="B32" s="411"/>
      <c r="C32" s="28" t="s">
        <v>16</v>
      </c>
      <c r="D32" s="29">
        <f t="shared" ref="D32:D39" si="2">E32/1.2</f>
        <v>1440</v>
      </c>
      <c r="E32" s="158">
        <f ca="1">вс!E30+192</f>
        <v>1728</v>
      </c>
      <c r="F32" s="29">
        <f ca="1">G32/1.2</f>
        <v>915</v>
      </c>
      <c r="G32" s="158">
        <f ca="1">вс!G30+192</f>
        <v>1098</v>
      </c>
      <c r="H32" s="29">
        <f t="shared" ref="H32:H39" si="3">I32/1.2</f>
        <v>835</v>
      </c>
      <c r="I32" s="158">
        <f ca="1">вс!I30+192</f>
        <v>1002</v>
      </c>
    </row>
    <row r="33" spans="1:9" ht="14.4" thickBot="1">
      <c r="A33" s="424" t="s">
        <v>124</v>
      </c>
      <c r="B33" s="421"/>
      <c r="C33" s="30" t="s">
        <v>16</v>
      </c>
      <c r="D33" s="31">
        <f t="shared" si="2"/>
        <v>1540</v>
      </c>
      <c r="E33" s="165">
        <f ca="1">вс!E31+192</f>
        <v>1848</v>
      </c>
      <c r="F33" s="135">
        <f ca="1">G33/1.2</f>
        <v>965</v>
      </c>
      <c r="G33" s="165">
        <f ca="1">вс!G31+192</f>
        <v>1158</v>
      </c>
      <c r="H33" s="135">
        <f t="shared" si="3"/>
        <v>955</v>
      </c>
      <c r="I33" s="165">
        <f ca="1">вс!I31+192</f>
        <v>1146</v>
      </c>
    </row>
    <row r="34" spans="1:9" ht="13.8">
      <c r="A34" s="410" t="s">
        <v>126</v>
      </c>
      <c r="B34" s="411"/>
      <c r="C34" s="32" t="s">
        <v>16</v>
      </c>
      <c r="D34" s="285">
        <f t="shared" si="2"/>
        <v>1185</v>
      </c>
      <c r="E34" s="158">
        <f ca="1">вс!E32+192</f>
        <v>1422</v>
      </c>
      <c r="F34" s="255">
        <f ca="1">G34/1.2</f>
        <v>760</v>
      </c>
      <c r="G34" s="158">
        <f ca="1">вс!G32+192</f>
        <v>912</v>
      </c>
      <c r="H34" s="255">
        <f t="shared" si="3"/>
        <v>700</v>
      </c>
      <c r="I34" s="158">
        <f ca="1">вс!I32+192</f>
        <v>840</v>
      </c>
    </row>
    <row r="35" spans="1:9" ht="14.4" thickBot="1">
      <c r="A35" s="422" t="s">
        <v>77</v>
      </c>
      <c r="B35" s="423"/>
      <c r="C35" s="252" t="s">
        <v>16</v>
      </c>
      <c r="D35" s="286">
        <f t="shared" si="2"/>
        <v>1230</v>
      </c>
      <c r="E35" s="165">
        <f ca="1">вс!E33+192</f>
        <v>1476</v>
      </c>
      <c r="F35" s="256">
        <f ca="1">G35/1.2</f>
        <v>770</v>
      </c>
      <c r="G35" s="165">
        <f ca="1">вс!G33+192</f>
        <v>924</v>
      </c>
      <c r="H35" s="256">
        <f t="shared" si="3"/>
        <v>755</v>
      </c>
      <c r="I35" s="165">
        <f ca="1">вс!I33+192</f>
        <v>906</v>
      </c>
    </row>
    <row r="36" spans="1:9" ht="13.8">
      <c r="A36" s="425" t="s">
        <v>125</v>
      </c>
      <c r="B36" s="426"/>
      <c r="C36" s="28" t="s">
        <v>16</v>
      </c>
      <c r="D36" s="251">
        <f t="shared" si="2"/>
        <v>850</v>
      </c>
      <c r="E36" s="158">
        <f ca="1">вс!E34+192</f>
        <v>1020</v>
      </c>
      <c r="F36" s="29">
        <f t="shared" ref="F36:F41" si="4">G36/1.2</f>
        <v>725</v>
      </c>
      <c r="G36" s="158">
        <f ca="1">вс!G34+192</f>
        <v>870</v>
      </c>
      <c r="H36" s="29">
        <f t="shared" si="3"/>
        <v>665</v>
      </c>
      <c r="I36" s="158">
        <f ca="1">вс!I34+192</f>
        <v>798</v>
      </c>
    </row>
    <row r="37" spans="1:9" ht="14.4" thickBot="1">
      <c r="A37" s="424" t="s">
        <v>128</v>
      </c>
      <c r="B37" s="421"/>
      <c r="C37" s="30" t="s">
        <v>16</v>
      </c>
      <c r="D37" s="31">
        <f t="shared" si="2"/>
        <v>860</v>
      </c>
      <c r="E37" s="165">
        <f ca="1">вс!E35+192</f>
        <v>1032</v>
      </c>
      <c r="F37" s="135">
        <f t="shared" si="4"/>
        <v>735</v>
      </c>
      <c r="G37" s="165">
        <f ca="1">вс!G35+192</f>
        <v>882</v>
      </c>
      <c r="H37" s="135">
        <f t="shared" si="3"/>
        <v>725</v>
      </c>
      <c r="I37" s="165">
        <f ca="1">вс!I35+192</f>
        <v>870</v>
      </c>
    </row>
    <row r="38" spans="1:9" ht="13.8">
      <c r="A38" s="410" t="s">
        <v>127</v>
      </c>
      <c r="B38" s="411"/>
      <c r="C38" s="32" t="s">
        <v>16</v>
      </c>
      <c r="D38" s="29">
        <f t="shared" si="2"/>
        <v>735</v>
      </c>
      <c r="E38" s="158">
        <f ca="1">вс!E36+192</f>
        <v>882</v>
      </c>
      <c r="F38" s="29">
        <f t="shared" si="4"/>
        <v>695</v>
      </c>
      <c r="G38" s="158">
        <f ca="1">вс!G36+192</f>
        <v>834</v>
      </c>
      <c r="H38" s="29">
        <f t="shared" si="3"/>
        <v>650</v>
      </c>
      <c r="I38" s="158">
        <f ca="1">вс!I36+192</f>
        <v>780</v>
      </c>
    </row>
    <row r="39" spans="1:9" ht="14.4" thickBot="1">
      <c r="A39" s="422" t="s">
        <v>77</v>
      </c>
      <c r="B39" s="423"/>
      <c r="C39" s="252" t="s">
        <v>16</v>
      </c>
      <c r="D39" s="31">
        <f t="shared" si="2"/>
        <v>760</v>
      </c>
      <c r="E39" s="169">
        <f ca="1">вс!E37+192</f>
        <v>912</v>
      </c>
      <c r="F39" s="135">
        <f t="shared" si="4"/>
        <v>710</v>
      </c>
      <c r="G39" s="169">
        <f ca="1">вс!G37+192</f>
        <v>852</v>
      </c>
      <c r="H39" s="135">
        <f t="shared" si="3"/>
        <v>685</v>
      </c>
      <c r="I39" s="169">
        <f ca="1">вс!I37+192</f>
        <v>822</v>
      </c>
    </row>
    <row r="40" spans="1:9" ht="13.8">
      <c r="A40" s="574" t="s">
        <v>28</v>
      </c>
      <c r="B40" s="575"/>
      <c r="C40" s="253" t="s">
        <v>16</v>
      </c>
      <c r="D40" s="14" t="s">
        <v>21</v>
      </c>
      <c r="E40" s="158" t="s">
        <v>21</v>
      </c>
      <c r="F40" s="29">
        <f t="shared" si="4"/>
        <v>580</v>
      </c>
      <c r="G40" s="158">
        <f ca="1">вс!G38+192</f>
        <v>696</v>
      </c>
      <c r="H40" s="14" t="s">
        <v>21</v>
      </c>
      <c r="I40" s="158" t="s">
        <v>21</v>
      </c>
    </row>
    <row r="41" spans="1:9" ht="14.4" thickBot="1">
      <c r="A41" s="449" t="s">
        <v>29</v>
      </c>
      <c r="B41" s="450"/>
      <c r="C41" s="35" t="s">
        <v>16</v>
      </c>
      <c r="D41" s="19" t="s">
        <v>21</v>
      </c>
      <c r="E41" s="159" t="s">
        <v>21</v>
      </c>
      <c r="F41" s="31">
        <f t="shared" si="4"/>
        <v>655</v>
      </c>
      <c r="G41" s="169">
        <f ca="1">вс!G39+192</f>
        <v>786</v>
      </c>
      <c r="H41" s="19" t="s">
        <v>21</v>
      </c>
      <c r="I41" s="159" t="s">
        <v>21</v>
      </c>
    </row>
    <row r="42" spans="1:9" ht="14.4" thickBot="1">
      <c r="A42" s="437" t="s">
        <v>30</v>
      </c>
      <c r="B42" s="438"/>
      <c r="C42" s="36" t="s">
        <v>16</v>
      </c>
      <c r="D42" s="136" t="s">
        <v>21</v>
      </c>
      <c r="E42" s="165" t="s">
        <v>21</v>
      </c>
      <c r="F42" s="135">
        <f ca="1">G42/1.2</f>
        <v>545</v>
      </c>
      <c r="G42" s="165">
        <f ca="1">вс!G40+192</f>
        <v>654</v>
      </c>
      <c r="H42" s="136" t="s">
        <v>21</v>
      </c>
      <c r="I42" s="165" t="s">
        <v>21</v>
      </c>
    </row>
    <row r="43" spans="1:9" ht="18" thickBot="1">
      <c r="A43" s="545" t="s">
        <v>154</v>
      </c>
      <c r="B43" s="546"/>
      <c r="C43" s="546"/>
      <c r="D43" s="546"/>
      <c r="E43" s="546"/>
      <c r="F43" s="546"/>
      <c r="G43" s="546"/>
      <c r="H43" s="546"/>
      <c r="I43" s="547"/>
    </row>
    <row r="44" spans="1:9" ht="13.8">
      <c r="A44" s="431" t="s">
        <v>166</v>
      </c>
      <c r="B44" s="432"/>
      <c r="C44" s="37" t="s">
        <v>16</v>
      </c>
      <c r="D44" s="14">
        <f t="shared" ref="D44:D51" si="5">E44/1.2</f>
        <v>2335</v>
      </c>
      <c r="E44" s="158">
        <f ca="1">вс!E42+192</f>
        <v>2802</v>
      </c>
      <c r="F44" s="14">
        <f t="shared" ref="F44:F51" si="6">G44/1.2</f>
        <v>2085</v>
      </c>
      <c r="G44" s="158">
        <f ca="1">вс!G42+192</f>
        <v>2502</v>
      </c>
      <c r="H44" s="14">
        <f t="shared" ref="H44:H51" si="7">I44/1.2</f>
        <v>1855</v>
      </c>
      <c r="I44" s="158">
        <f ca="1">вс!I42+192</f>
        <v>2226</v>
      </c>
    </row>
    <row r="45" spans="1:9" ht="13.8">
      <c r="A45" s="433" t="s">
        <v>167</v>
      </c>
      <c r="B45" s="434"/>
      <c r="C45" s="38" t="s">
        <v>16</v>
      </c>
      <c r="D45" s="136">
        <f t="shared" si="5"/>
        <v>5335</v>
      </c>
      <c r="E45" s="165">
        <f ca="1">вс!E43+192</f>
        <v>6402</v>
      </c>
      <c r="F45" s="136">
        <f t="shared" si="6"/>
        <v>4760</v>
      </c>
      <c r="G45" s="165">
        <f ca="1">вс!G43+192</f>
        <v>5712</v>
      </c>
      <c r="H45" s="136">
        <f t="shared" si="7"/>
        <v>2285</v>
      </c>
      <c r="I45" s="165">
        <f ca="1">вс!I43+192</f>
        <v>2742</v>
      </c>
    </row>
    <row r="46" spans="1:9" ht="13.8">
      <c r="A46" s="433" t="s">
        <v>168</v>
      </c>
      <c r="B46" s="434"/>
      <c r="C46" s="38" t="s">
        <v>16</v>
      </c>
      <c r="D46" s="136">
        <f t="shared" si="5"/>
        <v>6085</v>
      </c>
      <c r="E46" s="165">
        <f ca="1">вс!E44+192</f>
        <v>7302</v>
      </c>
      <c r="F46" s="136">
        <f t="shared" si="6"/>
        <v>5010</v>
      </c>
      <c r="G46" s="165">
        <f ca="1">вс!G44+192</f>
        <v>6012</v>
      </c>
      <c r="H46" s="136">
        <f t="shared" si="7"/>
        <v>4635</v>
      </c>
      <c r="I46" s="165">
        <f ca="1">вс!I44+192</f>
        <v>5562</v>
      </c>
    </row>
    <row r="47" spans="1:9" ht="14.4" thickBot="1">
      <c r="A47" s="435" t="s">
        <v>169</v>
      </c>
      <c r="B47" s="436"/>
      <c r="C47" s="105" t="s">
        <v>16</v>
      </c>
      <c r="D47" s="244">
        <f t="shared" si="5"/>
        <v>6585</v>
      </c>
      <c r="E47" s="169">
        <f ca="1">вс!E45+192</f>
        <v>7902</v>
      </c>
      <c r="F47" s="244">
        <f t="shared" si="6"/>
        <v>6010</v>
      </c>
      <c r="G47" s="169">
        <f ca="1">вс!G45+192</f>
        <v>7212</v>
      </c>
      <c r="H47" s="244">
        <f t="shared" si="7"/>
        <v>5910</v>
      </c>
      <c r="I47" s="169">
        <f ca="1">вс!I45+192</f>
        <v>7092</v>
      </c>
    </row>
    <row r="48" spans="1:9" ht="13.8">
      <c r="A48" s="429" t="s">
        <v>170</v>
      </c>
      <c r="B48" s="430"/>
      <c r="C48" s="97" t="s">
        <v>16</v>
      </c>
      <c r="D48" s="136">
        <f t="shared" si="5"/>
        <v>4185</v>
      </c>
      <c r="E48" s="165">
        <f ca="1">вс!E46+192</f>
        <v>5022</v>
      </c>
      <c r="F48" s="136">
        <f t="shared" si="6"/>
        <v>3760</v>
      </c>
      <c r="G48" s="165">
        <f ca="1">вс!G46+192</f>
        <v>4512</v>
      </c>
      <c r="H48" s="136">
        <f t="shared" si="7"/>
        <v>3360</v>
      </c>
      <c r="I48" s="165">
        <f ca="1">вс!I46+192</f>
        <v>4032</v>
      </c>
    </row>
    <row r="49" spans="1:9" ht="13.8">
      <c r="A49" s="433" t="s">
        <v>171</v>
      </c>
      <c r="B49" s="434"/>
      <c r="C49" s="38" t="s">
        <v>16</v>
      </c>
      <c r="D49" s="16">
        <f t="shared" si="5"/>
        <v>8685</v>
      </c>
      <c r="E49" s="160">
        <f ca="1">вс!E47+192</f>
        <v>10422</v>
      </c>
      <c r="F49" s="16">
        <f t="shared" si="6"/>
        <v>7460</v>
      </c>
      <c r="G49" s="160">
        <f ca="1">вс!G47+192</f>
        <v>8952</v>
      </c>
      <c r="H49" s="16">
        <f t="shared" si="7"/>
        <v>5035</v>
      </c>
      <c r="I49" s="160">
        <f ca="1">вс!I47+192</f>
        <v>6042</v>
      </c>
    </row>
    <row r="50" spans="1:9" ht="13.8">
      <c r="A50" s="433" t="s">
        <v>172</v>
      </c>
      <c r="B50" s="434"/>
      <c r="C50" s="38" t="s">
        <v>16</v>
      </c>
      <c r="D50" s="16">
        <f t="shared" si="5"/>
        <v>9860</v>
      </c>
      <c r="E50" s="160">
        <f ca="1">вс!E48+192</f>
        <v>11832</v>
      </c>
      <c r="F50" s="16">
        <f t="shared" si="6"/>
        <v>9010</v>
      </c>
      <c r="G50" s="160">
        <f ca="1">вс!G48+192</f>
        <v>10812</v>
      </c>
      <c r="H50" s="16">
        <f t="shared" si="7"/>
        <v>8035</v>
      </c>
      <c r="I50" s="160">
        <f ca="1">вс!I48+192</f>
        <v>9642</v>
      </c>
    </row>
    <row r="51" spans="1:9" ht="14.4" thickBot="1">
      <c r="A51" s="435" t="s">
        <v>173</v>
      </c>
      <c r="B51" s="436"/>
      <c r="C51" s="105" t="s">
        <v>16</v>
      </c>
      <c r="D51" s="19">
        <f t="shared" si="5"/>
        <v>10785</v>
      </c>
      <c r="E51" s="169">
        <f ca="1">вс!E49+192</f>
        <v>12942</v>
      </c>
      <c r="F51" s="19">
        <f t="shared" si="6"/>
        <v>9935</v>
      </c>
      <c r="G51" s="169">
        <f ca="1">вс!G49+192</f>
        <v>11922</v>
      </c>
      <c r="H51" s="19">
        <f t="shared" si="7"/>
        <v>8885</v>
      </c>
      <c r="I51" s="169">
        <f ca="1">вс!I49+192</f>
        <v>10662</v>
      </c>
    </row>
    <row r="52" spans="1:9" ht="19.5" customHeight="1" thickBot="1">
      <c r="A52" s="448" t="s">
        <v>141</v>
      </c>
      <c r="B52" s="399"/>
      <c r="C52" s="399"/>
      <c r="D52" s="399"/>
      <c r="E52" s="399"/>
      <c r="F52" s="399"/>
      <c r="G52" s="399"/>
      <c r="H52" s="399"/>
      <c r="I52" s="400"/>
    </row>
    <row r="53" spans="1:9" ht="14.25" customHeight="1">
      <c r="A53" s="431" t="s">
        <v>150</v>
      </c>
      <c r="B53" s="544"/>
      <c r="C53" s="34" t="s">
        <v>16</v>
      </c>
      <c r="D53" s="287">
        <f>E53/1.2</f>
        <v>1450</v>
      </c>
      <c r="E53" s="158">
        <f ca="1">вс!E51+192</f>
        <v>1740</v>
      </c>
      <c r="F53" s="14">
        <f ca="1">G53/1.2</f>
        <v>1375</v>
      </c>
      <c r="G53" s="158">
        <f ca="1">вс!G51+192</f>
        <v>1650</v>
      </c>
      <c r="H53" s="17">
        <f ca="1">I53/1.2</f>
        <v>1280</v>
      </c>
      <c r="I53" s="281">
        <f ca="1">вс!I51+192</f>
        <v>1536</v>
      </c>
    </row>
    <row r="54" spans="1:9" ht="14.25" customHeight="1">
      <c r="A54" s="433" t="s">
        <v>151</v>
      </c>
      <c r="B54" s="543"/>
      <c r="C54" s="118" t="s">
        <v>16</v>
      </c>
      <c r="D54" s="17">
        <f>E54/1.2</f>
        <v>2255</v>
      </c>
      <c r="E54" s="160">
        <f ca="1">вс!E52+192</f>
        <v>2706</v>
      </c>
      <c r="F54" s="16">
        <f ca="1">G54/1.2</f>
        <v>1990</v>
      </c>
      <c r="G54" s="160">
        <f ca="1">вс!G52+192</f>
        <v>2388</v>
      </c>
      <c r="H54" s="17">
        <f ca="1">I54/1.2</f>
        <v>1540</v>
      </c>
      <c r="I54" s="281">
        <f ca="1">вс!I52+192</f>
        <v>1848</v>
      </c>
    </row>
    <row r="55" spans="1:9" ht="14.25" customHeight="1">
      <c r="A55" s="433" t="s">
        <v>152</v>
      </c>
      <c r="B55" s="543"/>
      <c r="C55" s="118" t="s">
        <v>16</v>
      </c>
      <c r="D55" s="17">
        <f>E55/1.2</f>
        <v>2840</v>
      </c>
      <c r="E55" s="160">
        <f ca="1">вс!E53+192</f>
        <v>3408</v>
      </c>
      <c r="F55" s="16">
        <f ca="1">G55/1.2</f>
        <v>2580</v>
      </c>
      <c r="G55" s="160">
        <f ca="1">вс!G53+192</f>
        <v>3096</v>
      </c>
      <c r="H55" s="17">
        <f ca="1">I55/1.2</f>
        <v>1970</v>
      </c>
      <c r="I55" s="281">
        <f ca="1">вс!I53+192</f>
        <v>2364</v>
      </c>
    </row>
    <row r="56" spans="1:9" ht="14.4" thickBot="1">
      <c r="A56" s="435" t="s">
        <v>153</v>
      </c>
      <c r="B56" s="562"/>
      <c r="C56" s="35" t="s">
        <v>16</v>
      </c>
      <c r="D56" s="17">
        <f>E56/1.2</f>
        <v>3300</v>
      </c>
      <c r="E56" s="160">
        <f ca="1">вс!E54+192</f>
        <v>3960</v>
      </c>
      <c r="F56" s="16">
        <f ca="1">G56/1.2</f>
        <v>2825</v>
      </c>
      <c r="G56" s="160">
        <f ca="1">вс!G54+192</f>
        <v>3390</v>
      </c>
      <c r="H56" s="17">
        <f ca="1">I56/1.2</f>
        <v>2110</v>
      </c>
      <c r="I56" s="281">
        <f ca="1">вс!I54+192</f>
        <v>2532</v>
      </c>
    </row>
    <row r="57" spans="1:9" ht="0.75" customHeight="1" thickBot="1">
      <c r="A57" s="439" t="s">
        <v>142</v>
      </c>
      <c r="B57" s="440"/>
      <c r="C57" s="337" t="s">
        <v>16</v>
      </c>
      <c r="D57" s="19" t="s">
        <v>21</v>
      </c>
      <c r="E57" s="159" t="s">
        <v>21</v>
      </c>
      <c r="F57" s="19">
        <f ca="1">G57/1.2</f>
        <v>1095</v>
      </c>
      <c r="G57" s="159">
        <f ca="1">вс!G55+192</f>
        <v>1314</v>
      </c>
      <c r="H57" s="17"/>
      <c r="I57" s="281"/>
    </row>
    <row r="58" spans="1:9" ht="18.600000000000001" thickBot="1">
      <c r="A58" s="563" t="s">
        <v>87</v>
      </c>
      <c r="B58" s="564"/>
      <c r="C58" s="564"/>
      <c r="D58" s="576"/>
      <c r="E58" s="576"/>
      <c r="F58" s="576"/>
      <c r="G58" s="576"/>
      <c r="H58" s="558"/>
      <c r="I58" s="559"/>
    </row>
    <row r="59" spans="1:9" ht="13.8">
      <c r="A59" s="456" t="s">
        <v>32</v>
      </c>
      <c r="B59" s="457"/>
      <c r="C59" s="28" t="s">
        <v>16</v>
      </c>
      <c r="D59" s="14">
        <f>E59/1.2</f>
        <v>10790</v>
      </c>
      <c r="E59" s="158">
        <f ca="1">вс!E57+192</f>
        <v>12948</v>
      </c>
      <c r="F59" s="14">
        <f ca="1">G59/1.2</f>
        <v>10485</v>
      </c>
      <c r="G59" s="158">
        <f ca="1">вс!G57+192</f>
        <v>12582</v>
      </c>
      <c r="H59" s="41"/>
      <c r="I59" s="42"/>
    </row>
    <row r="60" spans="1:9" ht="13.8">
      <c r="A60" s="395" t="s">
        <v>33</v>
      </c>
      <c r="B60" s="396"/>
      <c r="C60" s="43" t="s">
        <v>16</v>
      </c>
      <c r="D60" s="16">
        <f>E60/1.2</f>
        <v>12185</v>
      </c>
      <c r="E60" s="160">
        <f ca="1">вс!E58+192</f>
        <v>14622</v>
      </c>
      <c r="F60" s="16">
        <f ca="1">G60/1.2</f>
        <v>11335</v>
      </c>
      <c r="G60" s="160">
        <f ca="1">вс!G58+192</f>
        <v>13602</v>
      </c>
      <c r="H60" s="44"/>
      <c r="I60" s="45"/>
    </row>
    <row r="61" spans="1:9" ht="13.8">
      <c r="A61" s="395" t="s">
        <v>34</v>
      </c>
      <c r="B61" s="396"/>
      <c r="C61" s="43" t="s">
        <v>16</v>
      </c>
      <c r="D61" s="16">
        <f>E61/1.2</f>
        <v>12660</v>
      </c>
      <c r="E61" s="160">
        <f ca="1">вс!E59+192</f>
        <v>15192</v>
      </c>
      <c r="F61" s="16">
        <f ca="1">G61/1.2</f>
        <v>11710</v>
      </c>
      <c r="G61" s="160">
        <f ca="1">вс!G59+192</f>
        <v>14052</v>
      </c>
      <c r="H61" s="44"/>
      <c r="I61" s="45"/>
    </row>
    <row r="62" spans="1:9" ht="13.8">
      <c r="A62" s="393" t="s">
        <v>35</v>
      </c>
      <c r="B62" s="394"/>
      <c r="C62" s="43" t="s">
        <v>16</v>
      </c>
      <c r="D62" s="16">
        <f>E62/1.2</f>
        <v>13085</v>
      </c>
      <c r="E62" s="160">
        <f ca="1">вс!E60+192</f>
        <v>15702</v>
      </c>
      <c r="F62" s="16">
        <f ca="1">G62/1.2</f>
        <v>12085</v>
      </c>
      <c r="G62" s="160">
        <f ca="1">вс!G60+192</f>
        <v>14502</v>
      </c>
      <c r="H62" s="44"/>
      <c r="I62" s="45"/>
    </row>
    <row r="63" spans="1:9" ht="17.25" customHeight="1" thickBot="1">
      <c r="A63" s="46" t="s">
        <v>36</v>
      </c>
      <c r="B63" s="47"/>
      <c r="C63" s="30" t="s">
        <v>16</v>
      </c>
      <c r="D63" s="19">
        <f>E63/1.2</f>
        <v>13710</v>
      </c>
      <c r="E63" s="165">
        <f ca="1">вс!E61+192</f>
        <v>16452</v>
      </c>
      <c r="F63" s="19">
        <f ca="1">G63/1.2</f>
        <v>12660</v>
      </c>
      <c r="G63" s="165">
        <f ca="1">вс!G61+192</f>
        <v>15192</v>
      </c>
      <c r="H63" s="48"/>
      <c r="I63" s="49"/>
    </row>
    <row r="64" spans="1:9" ht="18.600000000000001" thickBot="1">
      <c r="A64" s="563" t="s">
        <v>88</v>
      </c>
      <c r="B64" s="564"/>
      <c r="C64" s="564"/>
      <c r="D64" s="557"/>
      <c r="E64" s="557"/>
      <c r="F64" s="564"/>
      <c r="G64" s="564"/>
      <c r="H64" s="557"/>
      <c r="I64" s="565"/>
    </row>
    <row r="65" spans="1:11" ht="13.8">
      <c r="A65" s="389" t="s">
        <v>38</v>
      </c>
      <c r="B65" s="390"/>
      <c r="C65" s="50" t="s">
        <v>16</v>
      </c>
      <c r="D65" s="151">
        <f>E65/1.2</f>
        <v>1440</v>
      </c>
      <c r="E65" s="158">
        <f ca="1">вс!E63+192</f>
        <v>1728</v>
      </c>
      <c r="F65" s="151">
        <f ca="1">G65/1.2</f>
        <v>1375</v>
      </c>
      <c r="G65" s="158">
        <f ca="1">вс!G63+192</f>
        <v>1650</v>
      </c>
      <c r="H65" s="51"/>
      <c r="I65" s="52"/>
      <c r="J65" s="228"/>
      <c r="K65" s="228"/>
    </row>
    <row r="66" spans="1:11" ht="14.4" thickBot="1">
      <c r="A66" s="452" t="s">
        <v>39</v>
      </c>
      <c r="B66" s="453"/>
      <c r="C66" s="30" t="s">
        <v>16</v>
      </c>
      <c r="D66" s="152">
        <f>E66/1.2</f>
        <v>1540</v>
      </c>
      <c r="E66" s="165">
        <f ca="1">вс!E64+192</f>
        <v>1848</v>
      </c>
      <c r="F66" s="152">
        <f ca="1">G66/1.2</f>
        <v>1440</v>
      </c>
      <c r="G66" s="165">
        <f ca="1">вс!G64+192</f>
        <v>1728</v>
      </c>
      <c r="H66" s="53"/>
      <c r="I66" s="54"/>
      <c r="J66" s="228"/>
      <c r="K66" s="228"/>
    </row>
    <row r="67" spans="1:11" ht="18.600000000000001" thickBot="1">
      <c r="A67" s="563" t="s">
        <v>89</v>
      </c>
      <c r="B67" s="564"/>
      <c r="C67" s="564"/>
      <c r="D67" s="564"/>
      <c r="E67" s="564"/>
      <c r="F67" s="564"/>
      <c r="G67" s="564"/>
      <c r="H67" s="564"/>
      <c r="I67" s="581"/>
      <c r="J67" s="228"/>
      <c r="K67" s="228"/>
    </row>
    <row r="68" spans="1:11" ht="13.8">
      <c r="A68" s="454" t="s">
        <v>41</v>
      </c>
      <c r="B68" s="455"/>
      <c r="C68" s="28" t="s">
        <v>16</v>
      </c>
      <c r="D68" s="155">
        <f>E68/1.2</f>
        <v>1185</v>
      </c>
      <c r="E68" s="158">
        <f ca="1">вс!E66+192</f>
        <v>1422</v>
      </c>
      <c r="F68" s="155">
        <f ca="1">G68/1.2</f>
        <v>1170</v>
      </c>
      <c r="G68" s="158">
        <f ca="1">вс!G66+192</f>
        <v>1404</v>
      </c>
      <c r="H68" s="55"/>
      <c r="I68" s="56"/>
      <c r="J68" s="228"/>
      <c r="K68" s="228"/>
    </row>
    <row r="69" spans="1:11" ht="14.4" thickBot="1">
      <c r="A69" s="452" t="s">
        <v>42</v>
      </c>
      <c r="B69" s="453"/>
      <c r="C69" s="30" t="s">
        <v>16</v>
      </c>
      <c r="D69" s="152">
        <f>E69/1.2</f>
        <v>1230</v>
      </c>
      <c r="E69" s="165">
        <f ca="1">вс!E67+192</f>
        <v>1476</v>
      </c>
      <c r="F69" s="152">
        <f ca="1">G69/1.2</f>
        <v>1215</v>
      </c>
      <c r="G69" s="165">
        <f ca="1">вс!G67+192</f>
        <v>1458</v>
      </c>
      <c r="H69" s="53"/>
      <c r="I69" s="54"/>
      <c r="J69" s="228"/>
      <c r="K69" s="228"/>
    </row>
    <row r="70" spans="1:11" ht="18.600000000000001" thickBot="1">
      <c r="A70" s="563" t="s">
        <v>90</v>
      </c>
      <c r="B70" s="564"/>
      <c r="C70" s="564"/>
      <c r="D70" s="576"/>
      <c r="E70" s="576"/>
      <c r="F70" s="564"/>
      <c r="G70" s="564"/>
      <c r="H70" s="558"/>
      <c r="I70" s="559"/>
    </row>
    <row r="71" spans="1:11" ht="13.8">
      <c r="A71" s="454" t="s">
        <v>78</v>
      </c>
      <c r="B71" s="455"/>
      <c r="C71" s="28" t="s">
        <v>16</v>
      </c>
      <c r="D71" s="136">
        <f>E71/1.2</f>
        <v>895</v>
      </c>
      <c r="E71" s="158">
        <f ca="1">вс!E69+192</f>
        <v>1074</v>
      </c>
      <c r="F71" s="136">
        <f ca="1">G71/1.2</f>
        <v>880</v>
      </c>
      <c r="G71" s="158">
        <f ca="1">вс!G69+192</f>
        <v>1056</v>
      </c>
      <c r="H71" s="57"/>
      <c r="I71" s="58"/>
    </row>
    <row r="72" spans="1:11" ht="14.4" thickBot="1">
      <c r="A72" s="391" t="s">
        <v>79</v>
      </c>
      <c r="B72" s="392"/>
      <c r="C72" s="59" t="s">
        <v>16</v>
      </c>
      <c r="D72" s="19">
        <f>E72/1.2</f>
        <v>935</v>
      </c>
      <c r="E72" s="165">
        <f ca="1">вс!E70+192</f>
        <v>1122</v>
      </c>
      <c r="F72" s="19">
        <f ca="1">G72/1.2</f>
        <v>920</v>
      </c>
      <c r="G72" s="165">
        <f ca="1">вс!G70+192</f>
        <v>1104</v>
      </c>
      <c r="H72" s="60"/>
      <c r="I72" s="61"/>
    </row>
    <row r="73" spans="1:11" ht="16.2" thickBot="1">
      <c r="A73" s="510" t="s">
        <v>80</v>
      </c>
      <c r="B73" s="511"/>
      <c r="C73" s="511"/>
      <c r="D73" s="511"/>
      <c r="E73" s="511"/>
      <c r="F73" s="511"/>
      <c r="G73" s="511"/>
      <c r="H73" s="511"/>
      <c r="I73" s="512"/>
    </row>
    <row r="74" spans="1:11" ht="15.6">
      <c r="A74" s="589" t="s">
        <v>81</v>
      </c>
      <c r="B74" s="590"/>
      <c r="C74" s="77" t="s">
        <v>16</v>
      </c>
      <c r="D74" s="257">
        <f>E74/1.2</f>
        <v>475</v>
      </c>
      <c r="E74" s="165">
        <v>570</v>
      </c>
      <c r="F74" s="258"/>
      <c r="G74" s="259"/>
      <c r="H74" s="259"/>
      <c r="I74" s="260"/>
    </row>
    <row r="75" spans="1:11" ht="13.8">
      <c r="A75" s="517" t="s">
        <v>82</v>
      </c>
      <c r="B75" s="577"/>
      <c r="C75" s="67" t="s">
        <v>16</v>
      </c>
      <c r="D75" s="156">
        <f>E75/1.2</f>
        <v>480</v>
      </c>
      <c r="E75" s="165">
        <v>576</v>
      </c>
      <c r="F75" s="65"/>
      <c r="G75" s="66"/>
      <c r="H75" s="64"/>
      <c r="I75" s="137"/>
    </row>
    <row r="76" spans="1:11" ht="13.8">
      <c r="A76" s="517" t="s">
        <v>83</v>
      </c>
      <c r="B76" s="577"/>
      <c r="C76" s="67" t="s">
        <v>16</v>
      </c>
      <c r="D76" s="156">
        <f>E76/1.2</f>
        <v>410</v>
      </c>
      <c r="E76" s="165">
        <v>492</v>
      </c>
      <c r="F76" s="375"/>
      <c r="G76" s="66"/>
      <c r="H76" s="64"/>
      <c r="I76" s="137"/>
    </row>
    <row r="77" spans="1:11" ht="14.4" thickBot="1">
      <c r="A77" s="537" t="s">
        <v>84</v>
      </c>
      <c r="B77" s="595"/>
      <c r="C77" s="138" t="s">
        <v>16</v>
      </c>
      <c r="D77" s="157">
        <f>E77/1.2</f>
        <v>490</v>
      </c>
      <c r="E77" s="165">
        <v>588</v>
      </c>
      <c r="F77" s="376"/>
      <c r="G77" s="139"/>
      <c r="H77" s="140"/>
      <c r="I77" s="141"/>
    </row>
    <row r="78" spans="1:11" ht="24" customHeight="1" thickBot="1">
      <c r="A78" s="62"/>
      <c r="B78" s="62"/>
      <c r="C78" s="63"/>
      <c r="D78" s="64"/>
      <c r="E78" s="64"/>
      <c r="F78" s="65"/>
      <c r="G78" s="66"/>
      <c r="H78" s="64"/>
      <c r="I78" s="66"/>
    </row>
    <row r="79" spans="1:11" ht="18" thickBot="1">
      <c r="A79" s="566" t="s">
        <v>91</v>
      </c>
      <c r="B79" s="567"/>
      <c r="C79" s="567"/>
      <c r="D79" s="567"/>
      <c r="E79" s="567"/>
      <c r="F79" s="567"/>
      <c r="G79" s="567"/>
      <c r="H79" s="567"/>
      <c r="I79" s="596"/>
    </row>
    <row r="80" spans="1:11" ht="29.25" customHeight="1">
      <c r="A80" s="483"/>
      <c r="B80" s="484"/>
      <c r="C80" s="523" t="s">
        <v>47</v>
      </c>
      <c r="D80" s="524"/>
      <c r="E80" s="519" t="s">
        <v>48</v>
      </c>
      <c r="F80" s="520"/>
      <c r="G80" s="536"/>
      <c r="H80" s="536"/>
      <c r="I80" s="520"/>
    </row>
    <row r="81" spans="1:11" ht="15" hidden="1" customHeight="1" thickBot="1">
      <c r="A81" s="485"/>
      <c r="B81" s="486"/>
      <c r="C81" s="570"/>
      <c r="D81" s="571"/>
      <c r="E81" s="588"/>
      <c r="F81" s="490"/>
      <c r="G81" s="489"/>
      <c r="H81" s="489"/>
      <c r="I81" s="490"/>
    </row>
    <row r="82" spans="1:11" ht="15" customHeight="1" thickBot="1">
      <c r="A82" s="295"/>
      <c r="B82" s="299"/>
      <c r="C82" s="11" t="s">
        <v>11</v>
      </c>
      <c r="D82" s="176" t="s">
        <v>12</v>
      </c>
      <c r="E82" s="68" t="s">
        <v>11</v>
      </c>
      <c r="F82" s="176" t="s">
        <v>12</v>
      </c>
      <c r="G82" s="291"/>
      <c r="H82" s="291"/>
      <c r="I82" s="292"/>
    </row>
    <row r="83" spans="1:11" ht="15">
      <c r="A83" s="303" t="s">
        <v>49</v>
      </c>
      <c r="B83" s="67" t="s">
        <v>16</v>
      </c>
      <c r="C83" s="282">
        <f>D83/1.2</f>
        <v>500</v>
      </c>
      <c r="D83" s="160">
        <f ca="1">вс!D77+192</f>
        <v>600</v>
      </c>
      <c r="E83" s="283">
        <f ca="1">F83/1.2</f>
        <v>545</v>
      </c>
      <c r="F83" s="160">
        <f ca="1">вс!F77+192</f>
        <v>654</v>
      </c>
      <c r="G83" s="300"/>
      <c r="H83" s="311"/>
      <c r="I83" s="45"/>
    </row>
    <row r="84" spans="1:11" ht="15">
      <c r="A84" s="303" t="s">
        <v>50</v>
      </c>
      <c r="B84" s="67" t="s">
        <v>16</v>
      </c>
      <c r="C84" s="282">
        <f>D84/1.2</f>
        <v>535</v>
      </c>
      <c r="D84" s="160">
        <f ca="1">вс!D78+192</f>
        <v>642</v>
      </c>
      <c r="E84" s="284">
        <f ca="1">F84/1.2</f>
        <v>570</v>
      </c>
      <c r="F84" s="160">
        <f ca="1">вс!F78+192</f>
        <v>684</v>
      </c>
      <c r="G84" s="309"/>
      <c r="H84" s="312"/>
      <c r="I84" s="45"/>
    </row>
    <row r="85" spans="1:11" ht="14.4" thickBot="1">
      <c r="A85" s="316" t="s">
        <v>51</v>
      </c>
      <c r="B85" s="74" t="s">
        <v>16</v>
      </c>
      <c r="C85" s="315">
        <f>D85/1.2</f>
        <v>545</v>
      </c>
      <c r="D85" s="167">
        <f ca="1">вс!D79+192</f>
        <v>654</v>
      </c>
      <c r="E85" s="315">
        <f ca="1">F85/1.2</f>
        <v>585</v>
      </c>
      <c r="F85" s="167">
        <f ca="1">вс!F79+192</f>
        <v>702</v>
      </c>
      <c r="G85" s="300"/>
      <c r="H85" s="64"/>
      <c r="I85" s="45"/>
    </row>
    <row r="86" spans="1:11" ht="15" hidden="1" thickBot="1">
      <c r="A86" s="458" t="s">
        <v>46</v>
      </c>
      <c r="B86" s="459"/>
      <c r="C86" s="459"/>
      <c r="D86" s="459"/>
      <c r="E86" s="459"/>
      <c r="F86" s="459"/>
      <c r="G86" s="459"/>
      <c r="H86" s="459"/>
      <c r="I86" s="461"/>
    </row>
    <row r="87" spans="1:11">
      <c r="A87" s="475"/>
      <c r="B87" s="476"/>
      <c r="C87" s="468" t="s">
        <v>158</v>
      </c>
      <c r="D87" s="469"/>
      <c r="E87" s="487" t="s">
        <v>159</v>
      </c>
      <c r="F87" s="463"/>
      <c r="G87" s="489"/>
      <c r="H87" s="489"/>
      <c r="I87" s="490"/>
    </row>
    <row r="88" spans="1:11">
      <c r="A88" s="477"/>
      <c r="B88" s="478"/>
      <c r="C88" s="591"/>
      <c r="D88" s="592"/>
      <c r="E88" s="593"/>
      <c r="F88" s="594"/>
      <c r="G88" s="489"/>
      <c r="H88" s="489"/>
      <c r="I88" s="490"/>
    </row>
    <row r="89" spans="1:11" ht="13.8" thickBot="1">
      <c r="A89" s="477"/>
      <c r="B89" s="478"/>
      <c r="C89" s="11" t="s">
        <v>11</v>
      </c>
      <c r="D89" s="176" t="s">
        <v>12</v>
      </c>
      <c r="E89" s="323" t="s">
        <v>11</v>
      </c>
      <c r="F89" s="176" t="s">
        <v>12</v>
      </c>
      <c r="G89" s="307"/>
      <c r="H89" s="308"/>
      <c r="I89" s="230"/>
    </row>
    <row r="90" spans="1:11" ht="13.8">
      <c r="A90" s="303" t="s">
        <v>160</v>
      </c>
      <c r="B90" s="67" t="s">
        <v>16</v>
      </c>
      <c r="C90" s="324">
        <f>D90/1.2</f>
        <v>1855</v>
      </c>
      <c r="D90" s="165">
        <f ca="1">вс!D84+192</f>
        <v>2226</v>
      </c>
      <c r="E90" s="325">
        <f ca="1">F90/1.2</f>
        <v>660</v>
      </c>
      <c r="F90" s="165">
        <f ca="1">вс!F84+192</f>
        <v>792</v>
      </c>
      <c r="G90" s="300"/>
      <c r="H90" s="64"/>
      <c r="I90" s="45"/>
    </row>
    <row r="91" spans="1:11" ht="14.4" thickBot="1">
      <c r="A91" s="304" t="s">
        <v>161</v>
      </c>
      <c r="B91" s="138" t="s">
        <v>16</v>
      </c>
      <c r="C91" s="306">
        <f>D91/1.2</f>
        <v>1965</v>
      </c>
      <c r="D91" s="159">
        <f ca="1">вс!D85+192</f>
        <v>2358</v>
      </c>
      <c r="E91" s="305">
        <f ca="1">F91/1.2</f>
        <v>845</v>
      </c>
      <c r="F91" s="159">
        <f ca="1">вс!F85+192</f>
        <v>1014</v>
      </c>
      <c r="G91" s="344"/>
      <c r="H91" s="140"/>
      <c r="I91" s="49"/>
    </row>
    <row r="92" spans="1:11" ht="57" customHeight="1" thickBot="1">
      <c r="A92" s="566" t="s">
        <v>164</v>
      </c>
      <c r="B92" s="567"/>
      <c r="C92" s="568"/>
      <c r="D92" s="568"/>
      <c r="E92" s="568"/>
      <c r="F92" s="568"/>
      <c r="G92" s="568"/>
      <c r="H92" s="568"/>
      <c r="I92" s="569"/>
    </row>
    <row r="93" spans="1:11" ht="15.75" customHeight="1" thickBot="1">
      <c r="A93" s="483"/>
      <c r="B93" s="484"/>
      <c r="C93" s="584" t="s">
        <v>52</v>
      </c>
      <c r="D93" s="585"/>
      <c r="E93" s="586"/>
      <c r="F93" s="584" t="s">
        <v>52</v>
      </c>
      <c r="G93" s="585"/>
      <c r="H93" s="585"/>
      <c r="I93" s="587"/>
    </row>
    <row r="94" spans="1:11" ht="15.75" customHeight="1" thickBot="1">
      <c r="A94" s="466"/>
      <c r="B94" s="467"/>
      <c r="C94" s="342"/>
      <c r="D94" s="69" t="s">
        <v>11</v>
      </c>
      <c r="E94" s="343" t="s">
        <v>12</v>
      </c>
      <c r="F94" s="582"/>
      <c r="G94" s="583"/>
      <c r="H94" s="69" t="s">
        <v>11</v>
      </c>
      <c r="I94" s="224" t="s">
        <v>12</v>
      </c>
      <c r="J94" s="323"/>
      <c r="K94" s="176"/>
    </row>
    <row r="95" spans="1:11" ht="15">
      <c r="A95" s="298" t="s">
        <v>54</v>
      </c>
      <c r="B95" s="77" t="s">
        <v>16</v>
      </c>
      <c r="C95" s="326" t="s">
        <v>55</v>
      </c>
      <c r="D95" s="327">
        <f>E95/1.2</f>
        <v>710</v>
      </c>
      <c r="E95" s="328">
        <f ca="1">вс!E89+192</f>
        <v>852</v>
      </c>
      <c r="F95" s="597" t="s">
        <v>58</v>
      </c>
      <c r="G95" s="598"/>
      <c r="H95" s="329">
        <f>I95/1.2</f>
        <v>880</v>
      </c>
      <c r="I95" s="330">
        <f ca="1">вс!I89+192</f>
        <v>1056</v>
      </c>
    </row>
    <row r="96" spans="1:11" ht="15">
      <c r="A96" s="296" t="s">
        <v>56</v>
      </c>
      <c r="B96" s="67" t="s">
        <v>16</v>
      </c>
      <c r="C96" s="317" t="s">
        <v>55</v>
      </c>
      <c r="D96" s="142">
        <f>E96/1.2</f>
        <v>750</v>
      </c>
      <c r="E96" s="321">
        <f ca="1">вс!E90+192</f>
        <v>900</v>
      </c>
      <c r="F96" s="479" t="s">
        <v>58</v>
      </c>
      <c r="G96" s="480"/>
      <c r="H96" s="143">
        <f>I96/1.2</f>
        <v>915</v>
      </c>
      <c r="I96" s="318">
        <f ca="1">вс!I90+192</f>
        <v>1098</v>
      </c>
    </row>
    <row r="97" spans="1:9" ht="15.6" thickBot="1">
      <c r="A97" s="79" t="s">
        <v>57</v>
      </c>
      <c r="B97" s="74" t="s">
        <v>16</v>
      </c>
      <c r="C97" s="319" t="s">
        <v>55</v>
      </c>
      <c r="D97" s="144">
        <f>E97/1.2</f>
        <v>780</v>
      </c>
      <c r="E97" s="322">
        <f ca="1">вс!E91+192</f>
        <v>936</v>
      </c>
      <c r="F97" s="491" t="s">
        <v>58</v>
      </c>
      <c r="G97" s="492"/>
      <c r="H97" s="145">
        <f>I97/1.2</f>
        <v>940</v>
      </c>
      <c r="I97" s="320">
        <f ca="1">вс!I91+192</f>
        <v>1128</v>
      </c>
    </row>
    <row r="98" spans="1:9" ht="18" thickBot="1">
      <c r="A98" s="599" t="s">
        <v>59</v>
      </c>
      <c r="B98" s="600"/>
      <c r="C98" s="601"/>
      <c r="D98" s="601"/>
      <c r="E98" s="601"/>
      <c r="F98" s="601"/>
      <c r="G98" s="601"/>
      <c r="H98" s="601"/>
      <c r="I98" s="602"/>
    </row>
    <row r="99" spans="1:9" ht="41.25" customHeight="1" thickBot="1">
      <c r="A99" s="87"/>
      <c r="B99" s="88"/>
      <c r="C99" s="493" t="s">
        <v>60</v>
      </c>
      <c r="D99" s="494"/>
      <c r="E99" s="495" t="s">
        <v>61</v>
      </c>
      <c r="F99" s="496"/>
      <c r="G99" s="497" t="s">
        <v>62</v>
      </c>
      <c r="H99" s="498"/>
      <c r="I99" s="499"/>
    </row>
    <row r="100" spans="1:9" ht="22.5" customHeight="1" thickBot="1">
      <c r="A100" s="89"/>
      <c r="B100" s="146"/>
      <c r="C100" s="94" t="s">
        <v>11</v>
      </c>
      <c r="D100" s="94" t="s">
        <v>12</v>
      </c>
      <c r="E100" s="94" t="s">
        <v>11</v>
      </c>
      <c r="F100" s="94" t="s">
        <v>12</v>
      </c>
      <c r="G100" s="94" t="s">
        <v>11</v>
      </c>
      <c r="H100" s="94" t="s">
        <v>12</v>
      </c>
      <c r="I100" s="95"/>
    </row>
    <row r="101" spans="1:9" ht="31.5" customHeight="1">
      <c r="A101" s="96" t="s">
        <v>63</v>
      </c>
      <c r="B101" s="97" t="s">
        <v>16</v>
      </c>
      <c r="C101" s="99">
        <f>D101/1.2</f>
        <v>350</v>
      </c>
      <c r="D101" s="177">
        <f ca="1">вс!D95+192</f>
        <v>420</v>
      </c>
      <c r="E101" s="99">
        <f ca="1">F101/1.2</f>
        <v>480</v>
      </c>
      <c r="F101" s="177">
        <f ca="1">вс!F95+192</f>
        <v>576</v>
      </c>
      <c r="G101" s="99">
        <f>H101/1.2</f>
        <v>175</v>
      </c>
      <c r="H101" s="177">
        <f>D101/2</f>
        <v>210</v>
      </c>
      <c r="I101" s="100"/>
    </row>
    <row r="102" spans="1:9" ht="28.5" customHeight="1">
      <c r="A102" s="101" t="s">
        <v>64</v>
      </c>
      <c r="B102" s="38" t="s">
        <v>16</v>
      </c>
      <c r="C102" s="102">
        <f>D102/1.2</f>
        <v>310</v>
      </c>
      <c r="D102" s="178">
        <f ca="1">вс!D96+192</f>
        <v>372</v>
      </c>
      <c r="E102" s="102">
        <f ca="1">F102/1.2</f>
        <v>420</v>
      </c>
      <c r="F102" s="178">
        <f ca="1">вс!F96+192</f>
        <v>504</v>
      </c>
      <c r="G102" s="102">
        <f>H102/1.2</f>
        <v>155</v>
      </c>
      <c r="H102" s="178">
        <f>D102/2</f>
        <v>186</v>
      </c>
      <c r="I102" s="103"/>
    </row>
    <row r="103" spans="1:9" ht="32.25" customHeight="1" thickBot="1">
      <c r="A103" s="104" t="s">
        <v>65</v>
      </c>
      <c r="B103" s="105" t="s">
        <v>16</v>
      </c>
      <c r="C103" s="106">
        <f>D103/1.2</f>
        <v>260</v>
      </c>
      <c r="D103" s="184">
        <f ca="1">вс!D97+192</f>
        <v>312</v>
      </c>
      <c r="E103" s="106">
        <f ca="1">F103/1.2</f>
        <v>350</v>
      </c>
      <c r="F103" s="184">
        <f ca="1">вс!F97+192</f>
        <v>420</v>
      </c>
      <c r="G103" s="106">
        <f>H103/1.2</f>
        <v>130</v>
      </c>
      <c r="H103" s="184">
        <f>D103/2</f>
        <v>156</v>
      </c>
      <c r="I103" s="107"/>
    </row>
    <row r="104" spans="1:9" ht="18" thickBot="1">
      <c r="A104" s="578" t="s">
        <v>66</v>
      </c>
      <c r="B104" s="579"/>
      <c r="C104" s="579"/>
      <c r="D104" s="579"/>
      <c r="E104" s="579"/>
      <c r="F104" s="579"/>
      <c r="G104" s="579"/>
      <c r="H104" s="579"/>
      <c r="I104" s="580"/>
    </row>
    <row r="105" spans="1:9" ht="28.5" customHeight="1" thickBot="1">
      <c r="A105" s="572"/>
      <c r="B105" s="573"/>
      <c r="C105" s="349" t="s">
        <v>11</v>
      </c>
      <c r="D105" s="350" t="s">
        <v>12</v>
      </c>
      <c r="E105" s="331"/>
      <c r="F105" s="331"/>
      <c r="G105" s="331"/>
      <c r="H105" s="331"/>
      <c r="I105" s="347"/>
    </row>
    <row r="106" spans="1:9" ht="40.5" customHeight="1">
      <c r="A106" s="180" t="s">
        <v>92</v>
      </c>
      <c r="B106" s="332" t="s">
        <v>16</v>
      </c>
      <c r="C106" s="98">
        <f>D106/1.2</f>
        <v>615</v>
      </c>
      <c r="D106" s="184">
        <v>738</v>
      </c>
      <c r="E106" s="120"/>
      <c r="F106" s="120"/>
      <c r="G106" s="120"/>
      <c r="H106" s="120"/>
      <c r="I106" s="348"/>
    </row>
    <row r="107" spans="1:9" ht="26.25" customHeight="1">
      <c r="A107" s="181" t="s">
        <v>93</v>
      </c>
      <c r="B107" s="333" t="s">
        <v>16</v>
      </c>
      <c r="C107" s="102">
        <f>D107/1.2</f>
        <v>565</v>
      </c>
      <c r="D107" s="178">
        <v>678</v>
      </c>
      <c r="E107" s="120"/>
      <c r="F107" s="120"/>
      <c r="G107" s="120"/>
      <c r="H107" s="120"/>
      <c r="I107" s="45"/>
    </row>
    <row r="108" spans="1:9" ht="21" customHeight="1">
      <c r="A108" s="181" t="s">
        <v>94</v>
      </c>
      <c r="B108" s="333" t="s">
        <v>16</v>
      </c>
      <c r="C108" s="102">
        <f>D108/1.2</f>
        <v>530</v>
      </c>
      <c r="D108" s="178">
        <v>636</v>
      </c>
      <c r="E108" s="120"/>
      <c r="F108" s="120"/>
      <c r="G108" s="120"/>
      <c r="H108" s="120"/>
      <c r="I108" s="45"/>
    </row>
    <row r="109" spans="1:9" ht="33.75" customHeight="1" thickBot="1">
      <c r="A109" s="182" t="s">
        <v>95</v>
      </c>
      <c r="B109" s="334" t="s">
        <v>16</v>
      </c>
      <c r="C109" s="106">
        <f>D109/1.2</f>
        <v>485</v>
      </c>
      <c r="D109" s="179">
        <v>582</v>
      </c>
      <c r="E109" s="123"/>
      <c r="F109" s="123"/>
      <c r="G109" s="123"/>
      <c r="H109" s="123"/>
      <c r="I109" s="49"/>
    </row>
    <row r="110" spans="1:9" ht="15">
      <c r="A110" s="124"/>
      <c r="B110" s="2"/>
      <c r="C110" s="124"/>
      <c r="D110" s="125"/>
      <c r="E110" s="125"/>
      <c r="F110" s="125"/>
      <c r="G110" s="125"/>
      <c r="H110" s="125"/>
      <c r="I110" s="125"/>
    </row>
    <row r="111" spans="1:9" ht="15">
      <c r="A111" s="124"/>
      <c r="B111" s="2"/>
      <c r="C111" s="124"/>
      <c r="D111" s="124"/>
      <c r="E111" s="124"/>
      <c r="F111" s="124"/>
      <c r="G111" s="124"/>
      <c r="H111" s="124"/>
      <c r="I111" s="124"/>
    </row>
    <row r="112" spans="1:9" ht="15">
      <c r="A112" s="5" t="s">
        <v>71</v>
      </c>
      <c r="B112" s="7"/>
      <c r="C112" s="125" t="s">
        <v>72</v>
      </c>
      <c r="D112" s="125"/>
      <c r="E112" s="124"/>
      <c r="F112" s="124"/>
      <c r="G112" s="124"/>
      <c r="H112" s="124"/>
      <c r="I112" s="124"/>
    </row>
    <row r="113" spans="1:9" ht="15">
      <c r="A113" s="5"/>
      <c r="B113" s="7"/>
      <c r="C113" s="125"/>
      <c r="D113" s="125"/>
      <c r="E113" s="124"/>
      <c r="F113" s="124"/>
      <c r="G113" s="124"/>
      <c r="H113" s="124"/>
      <c r="I113" s="124"/>
    </row>
    <row r="114" spans="1:9" ht="15">
      <c r="A114" s="5"/>
      <c r="B114" s="7"/>
      <c r="C114" s="125"/>
      <c r="D114" s="125"/>
      <c r="E114" s="124"/>
      <c r="F114" s="124"/>
      <c r="G114" s="124"/>
      <c r="H114" s="124"/>
      <c r="I114" s="124"/>
    </row>
    <row r="115" spans="1:9" ht="15">
      <c r="A115" s="5"/>
      <c r="B115" s="7"/>
      <c r="C115" s="5"/>
      <c r="D115" s="5"/>
      <c r="E115" s="124"/>
      <c r="F115" s="124"/>
      <c r="G115" s="124"/>
      <c r="H115" s="124"/>
      <c r="I115" s="124"/>
    </row>
    <row r="116" spans="1:9" ht="15">
      <c r="A116" s="124" t="s">
        <v>73</v>
      </c>
      <c r="B116" s="2"/>
      <c r="C116" s="124" t="s">
        <v>74</v>
      </c>
      <c r="D116" s="124"/>
      <c r="E116" s="124"/>
      <c r="F116" s="124"/>
      <c r="G116" s="124"/>
      <c r="H116" s="124"/>
      <c r="I116" s="124"/>
    </row>
  </sheetData>
  <mergeCells count="97">
    <mergeCell ref="F95:G95"/>
    <mergeCell ref="F96:G96"/>
    <mergeCell ref="A98:I98"/>
    <mergeCell ref="F97:G97"/>
    <mergeCell ref="A69:B69"/>
    <mergeCell ref="A77:B77"/>
    <mergeCell ref="A79:I79"/>
    <mergeCell ref="A73:I73"/>
    <mergeCell ref="A75:B75"/>
    <mergeCell ref="A70:I70"/>
    <mergeCell ref="A71:B71"/>
    <mergeCell ref="A74:B74"/>
    <mergeCell ref="A72:B72"/>
    <mergeCell ref="A86:I86"/>
    <mergeCell ref="A87:B89"/>
    <mergeCell ref="C87:D88"/>
    <mergeCell ref="E87:F88"/>
    <mergeCell ref="G80:I81"/>
    <mergeCell ref="A93:B94"/>
    <mergeCell ref="F94:G94"/>
    <mergeCell ref="C93:E93"/>
    <mergeCell ref="F93:I93"/>
    <mergeCell ref="G87:I88"/>
    <mergeCell ref="E80:F81"/>
    <mergeCell ref="A105:B105"/>
    <mergeCell ref="A40:B40"/>
    <mergeCell ref="A51:B51"/>
    <mergeCell ref="A42:B42"/>
    <mergeCell ref="A58:I58"/>
    <mergeCell ref="A49:B49"/>
    <mergeCell ref="A41:B41"/>
    <mergeCell ref="A76:B76"/>
    <mergeCell ref="A104:I104"/>
    <mergeCell ref="A67:I67"/>
    <mergeCell ref="E99:F99"/>
    <mergeCell ref="G99:I99"/>
    <mergeCell ref="C99:D99"/>
    <mergeCell ref="A62:B62"/>
    <mergeCell ref="A64:I64"/>
    <mergeCell ref="A68:B68"/>
    <mergeCell ref="A66:B66"/>
    <mergeCell ref="A92:I92"/>
    <mergeCell ref="C80:D81"/>
    <mergeCell ref="A80:B81"/>
    <mergeCell ref="A56:B56"/>
    <mergeCell ref="A61:B61"/>
    <mergeCell ref="A59:B59"/>
    <mergeCell ref="A65:B65"/>
    <mergeCell ref="A57:B57"/>
    <mergeCell ref="A60:B60"/>
    <mergeCell ref="A22:B22"/>
    <mergeCell ref="A25:B25"/>
    <mergeCell ref="A23:B23"/>
    <mergeCell ref="A55:B55"/>
    <mergeCell ref="A52:I52"/>
    <mergeCell ref="A39:B39"/>
    <mergeCell ref="A26:B26"/>
    <mergeCell ref="A30:I30"/>
    <mergeCell ref="A27:B27"/>
    <mergeCell ref="A24:B24"/>
    <mergeCell ref="A16:B16"/>
    <mergeCell ref="A20:B20"/>
    <mergeCell ref="A18:B18"/>
    <mergeCell ref="A37:B37"/>
    <mergeCell ref="A35:B35"/>
    <mergeCell ref="A28:B28"/>
    <mergeCell ref="A36:B36"/>
    <mergeCell ref="A29:B29"/>
    <mergeCell ref="A32:B32"/>
    <mergeCell ref="A33:B33"/>
    <mergeCell ref="C1:H1"/>
    <mergeCell ref="A8:H8"/>
    <mergeCell ref="A9:H9"/>
    <mergeCell ref="A10:H10"/>
    <mergeCell ref="C2:I2"/>
    <mergeCell ref="A44:B44"/>
    <mergeCell ref="A14:I14"/>
    <mergeCell ref="A19:B19"/>
    <mergeCell ref="A21:B21"/>
    <mergeCell ref="A15:I15"/>
    <mergeCell ref="A54:B54"/>
    <mergeCell ref="A53:B53"/>
    <mergeCell ref="A38:B38"/>
    <mergeCell ref="A50:B50"/>
    <mergeCell ref="A43:I43"/>
    <mergeCell ref="A48:B48"/>
    <mergeCell ref="A45:B45"/>
    <mergeCell ref="A46:B46"/>
    <mergeCell ref="D12:E12"/>
    <mergeCell ref="H12:I12"/>
    <mergeCell ref="A47:B47"/>
    <mergeCell ref="A12:B13"/>
    <mergeCell ref="A34:B34"/>
    <mergeCell ref="A31:I31"/>
    <mergeCell ref="C12:C13"/>
    <mergeCell ref="F12:G12"/>
    <mergeCell ref="A17:B17"/>
  </mergeCells>
  <phoneticPr fontId="14" type="noConversion"/>
  <pageMargins left="0.7" right="0.7" top="0.75" bottom="0.75" header="0.3" footer="0.3"/>
  <pageSetup paperSize="9" scale="64" orientation="portrait" verticalDpi="0" r:id="rId1"/>
  <rowBreaks count="1" manualBreakCount="1">
    <brk id="72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0" zoomScaleSheetLayoutView="70" workbookViewId="0">
      <selection activeCell="Q21" sqref="Q21"/>
    </sheetView>
  </sheetViews>
  <sheetFormatPr defaultRowHeight="13.2"/>
  <cols>
    <col min="1" max="1" width="61.5546875" customWidth="1"/>
    <col min="3" max="3" width="12.88671875" customWidth="1"/>
    <col min="4" max="4" width="11.88671875" customWidth="1"/>
    <col min="5" max="5" width="11.109375" customWidth="1"/>
    <col min="6" max="6" width="12.33203125" customWidth="1"/>
    <col min="7" max="7" width="12.5546875" customWidth="1"/>
    <col min="8" max="8" width="7.33203125" customWidth="1"/>
    <col min="9" max="9" width="5.5546875" customWidth="1"/>
  </cols>
  <sheetData>
    <row r="1" spans="1:9" ht="17.399999999999999">
      <c r="B1" s="1"/>
      <c r="C1" s="632" t="s">
        <v>0</v>
      </c>
      <c r="D1" s="632"/>
      <c r="E1" s="632"/>
      <c r="F1" s="632"/>
      <c r="G1" s="632"/>
      <c r="H1" s="632"/>
    </row>
    <row r="2" spans="1:9" ht="17.399999999999999">
      <c r="B2" s="1"/>
      <c r="C2" s="632" t="s">
        <v>1</v>
      </c>
      <c r="D2" s="632"/>
      <c r="E2" s="632"/>
      <c r="F2" s="632"/>
      <c r="G2" s="632"/>
      <c r="H2" s="632"/>
    </row>
    <row r="3" spans="1:9" ht="15">
      <c r="B3" s="1"/>
      <c r="C3" s="2"/>
      <c r="D3" s="2"/>
      <c r="E3" s="2"/>
      <c r="F3" s="2"/>
      <c r="G3" s="2"/>
      <c r="H3" s="2"/>
      <c r="I3" s="2"/>
    </row>
    <row r="4" spans="1:9" ht="55.5" customHeight="1">
      <c r="B4" s="1"/>
      <c r="E4" s="250"/>
      <c r="F4" s="3"/>
      <c r="G4" s="634" t="s">
        <v>121</v>
      </c>
      <c r="H4" s="634"/>
      <c r="I4" s="634"/>
    </row>
    <row r="5" spans="1:9" ht="15">
      <c r="B5" s="1"/>
      <c r="F5" s="5"/>
      <c r="G5" s="6"/>
      <c r="H5" s="7"/>
      <c r="I5" s="7"/>
    </row>
    <row r="6" spans="1:9" ht="15.6">
      <c r="A6" s="8" t="s">
        <v>165</v>
      </c>
      <c r="B6" s="1"/>
      <c r="F6" s="5"/>
      <c r="G6" s="5"/>
      <c r="H6" s="5"/>
      <c r="I6" s="5"/>
    </row>
    <row r="7" spans="1:9" ht="15.6">
      <c r="A7" s="8"/>
      <c r="B7" s="1"/>
      <c r="D7" s="5"/>
      <c r="E7" s="5"/>
    </row>
    <row r="8" spans="1:9" ht="27" customHeight="1">
      <c r="A8" s="633" t="s">
        <v>3</v>
      </c>
      <c r="B8" s="633"/>
      <c r="C8" s="633"/>
      <c r="D8" s="633"/>
      <c r="E8" s="633"/>
      <c r="F8" s="633"/>
      <c r="G8" s="633"/>
      <c r="H8" s="633"/>
    </row>
    <row r="9" spans="1:9" ht="24" customHeight="1">
      <c r="A9" s="388" t="s">
        <v>4</v>
      </c>
      <c r="B9" s="388"/>
      <c r="C9" s="388"/>
      <c r="D9" s="388"/>
      <c r="E9" s="388"/>
      <c r="F9" s="388"/>
      <c r="G9" s="388"/>
      <c r="H9" s="388"/>
    </row>
    <row r="10" spans="1:9" ht="24" customHeight="1">
      <c r="A10" s="614" t="s">
        <v>137</v>
      </c>
      <c r="B10" s="614"/>
      <c r="C10" s="614"/>
      <c r="D10" s="614"/>
      <c r="E10" s="614"/>
      <c r="F10" s="614"/>
      <c r="G10" s="614"/>
      <c r="H10" s="614"/>
      <c r="I10" s="9"/>
    </row>
    <row r="11" spans="1:9" ht="16.8">
      <c r="A11" s="9"/>
      <c r="B11" s="9"/>
      <c r="C11" s="9"/>
      <c r="D11" s="9"/>
      <c r="E11" s="9"/>
      <c r="F11" s="9"/>
      <c r="G11" s="9"/>
      <c r="H11" s="9"/>
      <c r="I11" s="9"/>
    </row>
    <row r="12" spans="1:9" ht="46.5" customHeight="1" thickBot="1">
      <c r="A12" s="10" t="s">
        <v>5</v>
      </c>
      <c r="B12" s="1"/>
    </row>
    <row r="13" spans="1:9" ht="24" customHeight="1" thickBot="1">
      <c r="A13" s="605" t="s">
        <v>96</v>
      </c>
      <c r="B13" s="606"/>
      <c r="C13" s="606"/>
      <c r="D13" s="606"/>
      <c r="E13" s="606"/>
      <c r="F13" s="606"/>
      <c r="G13" s="606"/>
      <c r="H13" s="606"/>
      <c r="I13" s="607"/>
    </row>
    <row r="14" spans="1:9" ht="14.4" thickBot="1">
      <c r="A14" s="630" t="s">
        <v>6</v>
      </c>
      <c r="B14" s="620" t="s">
        <v>7</v>
      </c>
      <c r="C14" s="618" t="s">
        <v>8</v>
      </c>
      <c r="D14" s="619"/>
      <c r="E14" s="618" t="s">
        <v>9</v>
      </c>
      <c r="F14" s="619"/>
      <c r="G14" s="623" t="s">
        <v>10</v>
      </c>
      <c r="H14" s="624"/>
      <c r="I14" s="625"/>
    </row>
    <row r="15" spans="1:9" ht="27" thickBot="1">
      <c r="A15" s="630"/>
      <c r="B15" s="620"/>
      <c r="C15" s="186" t="s">
        <v>11</v>
      </c>
      <c r="D15" s="214" t="s">
        <v>12</v>
      </c>
      <c r="E15" s="186" t="s">
        <v>11</v>
      </c>
      <c r="F15" s="215" t="s">
        <v>12</v>
      </c>
      <c r="G15" s="187" t="s">
        <v>11</v>
      </c>
      <c r="H15" s="626" t="s">
        <v>12</v>
      </c>
      <c r="I15" s="627"/>
    </row>
    <row r="16" spans="1:9" ht="26.25" customHeight="1" thickBot="1">
      <c r="A16" s="605" t="s">
        <v>97</v>
      </c>
      <c r="B16" s="606"/>
      <c r="C16" s="615"/>
      <c r="D16" s="615"/>
      <c r="E16" s="615"/>
      <c r="F16" s="615"/>
      <c r="G16" s="616"/>
      <c r="H16" s="616"/>
      <c r="I16" s="617"/>
    </row>
    <row r="17" spans="1:9" ht="26.25" customHeight="1">
      <c r="A17" s="188" t="s">
        <v>98</v>
      </c>
      <c r="B17" s="189" t="s">
        <v>16</v>
      </c>
      <c r="C17" s="190">
        <f>D17/1.2</f>
        <v>2275</v>
      </c>
      <c r="D17" s="212">
        <v>2730</v>
      </c>
      <c r="E17" s="190">
        <f>F17/1.2</f>
        <v>2050</v>
      </c>
      <c r="F17" s="212">
        <v>2460</v>
      </c>
      <c r="G17" s="190">
        <f>H17/1.2</f>
        <v>920</v>
      </c>
      <c r="H17" s="621">
        <v>1104</v>
      </c>
      <c r="I17" s="622"/>
    </row>
    <row r="18" spans="1:9" ht="33" customHeight="1" thickBot="1">
      <c r="A18" s="191" t="s">
        <v>99</v>
      </c>
      <c r="B18" s="192" t="s">
        <v>16</v>
      </c>
      <c r="C18" s="193">
        <f>D18/1.2</f>
        <v>2375</v>
      </c>
      <c r="D18" s="213">
        <v>2850</v>
      </c>
      <c r="E18" s="193">
        <f>F18/1.2</f>
        <v>2150</v>
      </c>
      <c r="F18" s="213">
        <v>2580</v>
      </c>
      <c r="G18" s="193">
        <f>H18/1.2</f>
        <v>2000</v>
      </c>
      <c r="H18" s="628">
        <v>2400</v>
      </c>
      <c r="I18" s="629"/>
    </row>
    <row r="19" spans="1:9" ht="27" customHeight="1" thickBot="1">
      <c r="A19" s="605" t="s">
        <v>100</v>
      </c>
      <c r="B19" s="606"/>
      <c r="C19" s="615"/>
      <c r="D19" s="615"/>
      <c r="E19" s="606"/>
      <c r="F19" s="606"/>
      <c r="G19" s="606"/>
      <c r="H19" s="606"/>
      <c r="I19" s="607"/>
    </row>
    <row r="20" spans="1:9" ht="30" customHeight="1">
      <c r="A20" s="188" t="s">
        <v>98</v>
      </c>
      <c r="B20" s="189" t="s">
        <v>16</v>
      </c>
      <c r="C20" s="190">
        <f>D20/1.2</f>
        <v>2875</v>
      </c>
      <c r="D20" s="212">
        <v>3450</v>
      </c>
      <c r="E20" s="194">
        <f>F20/1.2</f>
        <v>2700</v>
      </c>
      <c r="F20" s="212">
        <v>3240</v>
      </c>
      <c r="G20" s="190">
        <f>H20/1.2</f>
        <v>2500</v>
      </c>
      <c r="H20" s="621">
        <v>3000</v>
      </c>
      <c r="I20" s="622"/>
    </row>
    <row r="21" spans="1:9" ht="29.25" customHeight="1" thickBot="1">
      <c r="A21" s="191" t="s">
        <v>101</v>
      </c>
      <c r="B21" s="192" t="s">
        <v>16</v>
      </c>
      <c r="C21" s="193">
        <f>D21/1.2</f>
        <v>2950</v>
      </c>
      <c r="D21" s="216">
        <v>3540</v>
      </c>
      <c r="E21" s="195">
        <f>F21/1.2</f>
        <v>2800</v>
      </c>
      <c r="F21" s="216">
        <v>3360</v>
      </c>
      <c r="G21" s="193">
        <f>H21/1.2</f>
        <v>2625</v>
      </c>
      <c r="H21" s="628">
        <v>3150</v>
      </c>
      <c r="I21" s="629"/>
    </row>
    <row r="22" spans="1:9" ht="27" customHeight="1" thickBot="1">
      <c r="A22" s="605" t="s">
        <v>102</v>
      </c>
      <c r="B22" s="606"/>
      <c r="C22" s="631"/>
      <c r="D22" s="631"/>
      <c r="E22" s="606"/>
      <c r="F22" s="606"/>
      <c r="G22" s="606"/>
      <c r="H22" s="606"/>
      <c r="I22" s="607"/>
    </row>
    <row r="23" spans="1:9" ht="21.75" customHeight="1">
      <c r="A23" s="188" t="s">
        <v>103</v>
      </c>
      <c r="B23" s="189" t="s">
        <v>16</v>
      </c>
      <c r="C23" s="190">
        <f>D23/1.2</f>
        <v>1750</v>
      </c>
      <c r="D23" s="212">
        <v>2100</v>
      </c>
      <c r="E23" s="190">
        <f>F23/1.2</f>
        <v>1555</v>
      </c>
      <c r="F23" s="212">
        <v>1866</v>
      </c>
      <c r="G23" s="190">
        <f>H23/1.2</f>
        <v>1250</v>
      </c>
      <c r="H23" s="621">
        <v>1500</v>
      </c>
      <c r="I23" s="622"/>
    </row>
    <row r="24" spans="1:9" ht="23.25" customHeight="1" thickBot="1">
      <c r="A24" s="191" t="s">
        <v>104</v>
      </c>
      <c r="B24" s="192" t="s">
        <v>16</v>
      </c>
      <c r="C24" s="193">
        <f>D24/1.2</f>
        <v>1835</v>
      </c>
      <c r="D24" s="216">
        <v>2202</v>
      </c>
      <c r="E24" s="193">
        <f>F24/1.2</f>
        <v>1625</v>
      </c>
      <c r="F24" s="216">
        <v>1950</v>
      </c>
      <c r="G24" s="193">
        <f>H24/1.2</f>
        <v>1335</v>
      </c>
      <c r="H24" s="628">
        <v>1602</v>
      </c>
      <c r="I24" s="629"/>
    </row>
    <row r="25" spans="1:9" ht="26.25" customHeight="1" thickBot="1">
      <c r="A25" s="605" t="s">
        <v>105</v>
      </c>
      <c r="B25" s="606"/>
      <c r="C25" s="606"/>
      <c r="D25" s="606"/>
      <c r="E25" s="606"/>
      <c r="F25" s="606"/>
      <c r="G25" s="606"/>
      <c r="H25" s="606"/>
      <c r="I25" s="607"/>
    </row>
    <row r="26" spans="1:9" ht="27" customHeight="1">
      <c r="A26" s="188" t="s">
        <v>98</v>
      </c>
      <c r="B26" s="189" t="s">
        <v>16</v>
      </c>
      <c r="C26" s="196">
        <f>D26/1.2</f>
        <v>1550</v>
      </c>
      <c r="D26" s="217">
        <v>1860</v>
      </c>
      <c r="E26" s="196">
        <f>F26/1.2</f>
        <v>1410</v>
      </c>
      <c r="F26" s="212">
        <v>1692</v>
      </c>
      <c r="G26" s="196">
        <f>H26/1.2</f>
        <v>1150</v>
      </c>
      <c r="H26" s="621">
        <v>1380</v>
      </c>
      <c r="I26" s="622"/>
    </row>
    <row r="27" spans="1:9" ht="23.25" customHeight="1" thickBot="1">
      <c r="A27" s="197" t="s">
        <v>101</v>
      </c>
      <c r="B27" s="198" t="s">
        <v>16</v>
      </c>
      <c r="C27" s="199">
        <f>D27/1.2</f>
        <v>1650</v>
      </c>
      <c r="D27" s="218">
        <v>1980</v>
      </c>
      <c r="E27" s="199">
        <f>F27/1.2</f>
        <v>1500</v>
      </c>
      <c r="F27" s="216">
        <v>1800</v>
      </c>
      <c r="G27" s="199">
        <f>H27/1.2</f>
        <v>1200</v>
      </c>
      <c r="H27" s="628">
        <v>1440</v>
      </c>
      <c r="I27" s="629"/>
    </row>
    <row r="28" spans="1:9" ht="27" customHeight="1" thickBot="1">
      <c r="A28" s="605" t="s">
        <v>106</v>
      </c>
      <c r="B28" s="606"/>
      <c r="C28" s="606"/>
      <c r="D28" s="606"/>
      <c r="E28" s="606"/>
      <c r="F28" s="606"/>
      <c r="G28" s="606"/>
      <c r="H28" s="606"/>
      <c r="I28" s="607"/>
    </row>
    <row r="29" spans="1:9" ht="21" customHeight="1">
      <c r="A29" s="200" t="s">
        <v>107</v>
      </c>
      <c r="B29" s="189" t="s">
        <v>16</v>
      </c>
      <c r="C29" s="201">
        <f>D29/1.2</f>
        <v>1410</v>
      </c>
      <c r="D29" s="219">
        <v>1692</v>
      </c>
      <c r="E29" s="201">
        <f>F29/1.2</f>
        <v>1215</v>
      </c>
      <c r="F29" s="219">
        <v>1458</v>
      </c>
      <c r="G29" s="196">
        <f>H29/1.2</f>
        <v>1085</v>
      </c>
      <c r="H29" s="608">
        <v>1302</v>
      </c>
      <c r="I29" s="609"/>
    </row>
    <row r="30" spans="1:9" ht="22.5" customHeight="1" thickBot="1">
      <c r="A30" s="202" t="s">
        <v>108</v>
      </c>
      <c r="B30" s="203" t="s">
        <v>16</v>
      </c>
      <c r="C30" s="204">
        <f>D30/1.2</f>
        <v>1660</v>
      </c>
      <c r="D30" s="220">
        <v>1992</v>
      </c>
      <c r="E30" s="204">
        <f>F30/1.2</f>
        <v>1560</v>
      </c>
      <c r="F30" s="220">
        <v>1872</v>
      </c>
      <c r="G30" s="205">
        <f>H30/1.2</f>
        <v>1350</v>
      </c>
      <c r="H30" s="610">
        <v>1620</v>
      </c>
      <c r="I30" s="611"/>
    </row>
    <row r="31" spans="1:9" ht="26.25" customHeight="1" thickBot="1">
      <c r="A31" s="605" t="s">
        <v>109</v>
      </c>
      <c r="B31" s="606"/>
      <c r="C31" s="606"/>
      <c r="D31" s="606"/>
      <c r="E31" s="606"/>
      <c r="F31" s="606"/>
      <c r="G31" s="606"/>
      <c r="H31" s="606"/>
      <c r="I31" s="607"/>
    </row>
    <row r="32" spans="1:9" ht="24" customHeight="1">
      <c r="A32" s="200" t="s">
        <v>107</v>
      </c>
      <c r="B32" s="189" t="s">
        <v>16</v>
      </c>
      <c r="C32" s="273">
        <f>D32/1.2</f>
        <v>1125</v>
      </c>
      <c r="D32" s="277">
        <v>1350</v>
      </c>
      <c r="E32" s="194">
        <f>F32/1.2</f>
        <v>940</v>
      </c>
      <c r="F32" s="221">
        <v>1128</v>
      </c>
      <c r="G32" s="190">
        <f>H32/1.2</f>
        <v>850</v>
      </c>
      <c r="H32" s="612">
        <v>1020</v>
      </c>
      <c r="I32" s="613"/>
    </row>
    <row r="33" spans="1:9" ht="23.25" customHeight="1" thickBot="1">
      <c r="A33" s="202" t="s">
        <v>110</v>
      </c>
      <c r="B33" s="203" t="s">
        <v>16</v>
      </c>
      <c r="C33" s="274">
        <f>D33/1.2</f>
        <v>1255</v>
      </c>
      <c r="D33" s="278">
        <v>1506</v>
      </c>
      <c r="E33" s="195">
        <f>F33/1.2</f>
        <v>1150</v>
      </c>
      <c r="F33" s="272">
        <v>1380</v>
      </c>
      <c r="G33" s="193">
        <f>H33/1.2</f>
        <v>1000</v>
      </c>
      <c r="H33" s="603">
        <v>1200</v>
      </c>
      <c r="I33" s="604"/>
    </row>
    <row r="34" spans="1:9" ht="23.25" customHeight="1">
      <c r="A34" s="206" t="s">
        <v>111</v>
      </c>
      <c r="B34" s="207" t="s">
        <v>16</v>
      </c>
      <c r="C34" s="273">
        <f>D34/1.2</f>
        <v>595</v>
      </c>
      <c r="D34" s="277">
        <v>714</v>
      </c>
      <c r="E34" s="269"/>
      <c r="F34" s="270"/>
      <c r="G34" s="269"/>
      <c r="H34" s="270"/>
      <c r="I34" s="271"/>
    </row>
    <row r="35" spans="1:9" ht="24" customHeight="1" thickBot="1">
      <c r="A35" s="208" t="s">
        <v>112</v>
      </c>
      <c r="B35" s="209" t="s">
        <v>16</v>
      </c>
      <c r="C35" s="275">
        <f>D35/1.2</f>
        <v>430</v>
      </c>
      <c r="D35" s="279">
        <v>516</v>
      </c>
      <c r="E35" s="210"/>
      <c r="F35" s="210"/>
      <c r="G35" s="210"/>
      <c r="H35" s="210"/>
      <c r="I35" s="271"/>
    </row>
    <row r="36" spans="1:9" ht="23.25" customHeight="1" thickBot="1">
      <c r="A36" s="267" t="s">
        <v>123</v>
      </c>
      <c r="B36" s="268" t="s">
        <v>16</v>
      </c>
      <c r="C36" s="276">
        <f>D36/1.2</f>
        <v>115</v>
      </c>
      <c r="D36" s="280">
        <v>138</v>
      </c>
      <c r="E36" s="269" t="s">
        <v>113</v>
      </c>
      <c r="F36" s="211"/>
      <c r="G36" s="211"/>
      <c r="H36" s="211"/>
      <c r="I36" s="211"/>
    </row>
    <row r="37" spans="1:9" ht="15">
      <c r="A37" s="124"/>
      <c r="B37" s="2"/>
      <c r="C37" s="124"/>
      <c r="D37" s="124"/>
      <c r="E37" s="124"/>
      <c r="F37" s="124"/>
      <c r="G37" s="124"/>
      <c r="H37" s="124"/>
      <c r="I37" s="124"/>
    </row>
    <row r="38" spans="1:9" ht="15">
      <c r="A38" s="5" t="s">
        <v>71</v>
      </c>
      <c r="B38" s="7"/>
      <c r="C38" s="125" t="s">
        <v>72</v>
      </c>
      <c r="D38" s="125"/>
    </row>
    <row r="39" spans="1:9" ht="15">
      <c r="A39" s="5"/>
      <c r="B39" s="7"/>
      <c r="C39" s="125"/>
      <c r="D39" s="125"/>
    </row>
    <row r="40" spans="1:9" ht="15">
      <c r="A40" s="5"/>
      <c r="B40" s="7"/>
      <c r="C40" s="125"/>
      <c r="D40" s="125"/>
    </row>
    <row r="41" spans="1:9" ht="15">
      <c r="A41" s="5"/>
      <c r="B41" s="7"/>
      <c r="C41" s="5"/>
      <c r="D41" s="5"/>
    </row>
    <row r="42" spans="1:9" ht="15">
      <c r="A42" s="124" t="s">
        <v>73</v>
      </c>
      <c r="B42" s="2"/>
      <c r="C42" s="124" t="s">
        <v>74</v>
      </c>
      <c r="D42" s="124"/>
    </row>
  </sheetData>
  <mergeCells count="31">
    <mergeCell ref="C1:H1"/>
    <mergeCell ref="C2:H2"/>
    <mergeCell ref="A8:H8"/>
    <mergeCell ref="A9:H9"/>
    <mergeCell ref="G4:I4"/>
    <mergeCell ref="H27:I27"/>
    <mergeCell ref="A19:I19"/>
    <mergeCell ref="H21:I21"/>
    <mergeCell ref="A14:A15"/>
    <mergeCell ref="H26:I26"/>
    <mergeCell ref="H23:I23"/>
    <mergeCell ref="H24:I24"/>
    <mergeCell ref="A22:I22"/>
    <mergeCell ref="H18:I18"/>
    <mergeCell ref="H17:I17"/>
    <mergeCell ref="A10:H10"/>
    <mergeCell ref="A13:I13"/>
    <mergeCell ref="A16:I16"/>
    <mergeCell ref="A25:I25"/>
    <mergeCell ref="E14:F14"/>
    <mergeCell ref="B14:B15"/>
    <mergeCell ref="H20:I20"/>
    <mergeCell ref="G14:I14"/>
    <mergeCell ref="H15:I15"/>
    <mergeCell ref="C14:D14"/>
    <mergeCell ref="H33:I33"/>
    <mergeCell ref="A28:I28"/>
    <mergeCell ref="H29:I29"/>
    <mergeCell ref="H30:I30"/>
    <mergeCell ref="A31:I31"/>
    <mergeCell ref="H32:I32"/>
  </mergeCells>
  <phoneticPr fontId="14" type="noConversion"/>
  <pageMargins left="0.7" right="0.7" top="0.75" bottom="0.75" header="0.3" footer="0.3"/>
  <pageSetup paperSize="9" scale="5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вс</vt:lpstr>
      <vt:lpstr>прс</vt:lpstr>
      <vt:lpstr>нс</vt:lpstr>
      <vt:lpstr>пер</vt:lpstr>
      <vt:lpstr>вс!Область_печати</vt:lpstr>
      <vt:lpstr>нс!Область_печати</vt:lpstr>
      <vt:lpstr>пер!Область_печати</vt:lpstr>
      <vt:lpstr>прс!Область_печати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MalarA</cp:lastModifiedBy>
  <cp:lastPrinted>2018-06-23T08:15:43Z</cp:lastPrinted>
  <dcterms:created xsi:type="dcterms:W3CDTF">2016-03-31T12:00:57Z</dcterms:created>
  <dcterms:modified xsi:type="dcterms:W3CDTF">2018-08-28T09:10:30Z</dcterms:modified>
</cp:coreProperties>
</file>